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tabRatio="725"/>
  </bookViews>
  <sheets>
    <sheet name="县级资金调整分配" sheetId="11" r:id="rId1"/>
  </sheets>
  <definedNames>
    <definedName name="_xlnm._FilterDatabase" localSheetId="0" hidden="1">县级资金调整分配!$A$6:$T$53</definedName>
    <definedName name="_xlnm.Print_Area" localSheetId="0">县级资金调整分配!$A$1:$S$53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<sst xmlns="http://schemas.openxmlformats.org/spreadsheetml/2006/main" count="120" uniqueCount="105">
  <si>
    <t>附件：</t>
  </si>
  <si>
    <t>宁武县2024年财政衔接推进乡村振兴补助资金分配调整表（三）</t>
  </si>
  <si>
    <t>单位：万元</t>
  </si>
  <si>
    <t>序号</t>
  </si>
  <si>
    <t>项目名称</t>
  </si>
  <si>
    <t>主要建设任务及内容</t>
  </si>
  <si>
    <t>原资金来源及规模</t>
  </si>
  <si>
    <t>调增+，调减-</t>
  </si>
  <si>
    <t>调整后资金来源及规模</t>
  </si>
  <si>
    <t>备注</t>
  </si>
  <si>
    <t>总额</t>
  </si>
  <si>
    <t>中央</t>
  </si>
  <si>
    <t>省</t>
  </si>
  <si>
    <t>市</t>
  </si>
  <si>
    <t>县</t>
  </si>
  <si>
    <t>合计</t>
  </si>
  <si>
    <t>采集经济奖补项目</t>
  </si>
  <si>
    <t>对采集户、采集点和龙头企业收集农产品总价值进行10%-30%的奖补。</t>
  </si>
  <si>
    <t>脱贫劳动力务工就业稳岗补贴</t>
  </si>
  <si>
    <t>对当年在同一用工单位累计劳务就业6个月以上，平均工资达到100元以上的年满16周岁的脱贫劳动力，给予一定的稳岗奖补。</t>
  </si>
  <si>
    <t>白马崖村千亩食用菌园区升级改造项目</t>
  </si>
  <si>
    <t>新建7m宽混凝土道路554m，雨水排水沟1108m;新建机井1眼，安装50m³储水罐1个，配套过滤器1套;安装250kva变压器1台，电力电缆720m;新建围网1540m，铁艺大门1座;新建大棚8个，面积14815.2㎡</t>
  </si>
  <si>
    <t>马营村文旅休闲项目</t>
  </si>
  <si>
    <t>安装冲孔发光字、铁皮字；木栈道板、踏步板、地台板、房顶沥青瓦；灯光亮化工程；定制冰车；购买厨具；购买鲤鱼苗；购买电动车；购买集装箱；新建拱桥；铺种草坪；购买太阳能路灯；新建厕所、护坡挡墙；购买游船、坦克；租赁挖机平整场地。</t>
  </si>
  <si>
    <t>宁武县东寨镇东寺行政村南山村小组提水工程</t>
  </si>
  <si>
    <t>水源，泵房，管网，变频、动力配套，阀井等。</t>
  </si>
  <si>
    <t>宁武县西马坊乡吴家沟村提水工程</t>
  </si>
  <si>
    <t>水源，泵房，高位池，管网，动力配套，阀井等。</t>
  </si>
  <si>
    <t>涔山乡文旅消费网点配置项目</t>
  </si>
  <si>
    <t>租赁万年冰洞出口处村民房屋，改造为用于售卖文创雪糕、小吃、山珍等商品的综合商铺等。</t>
  </si>
  <si>
    <t>大木厂提水工程</t>
  </si>
  <si>
    <t>新建水源井1眼、管网连接及延伸、架电、动力设备等。</t>
  </si>
  <si>
    <t>大水口村购买小杂粮加工设备项目</t>
  </si>
  <si>
    <t>购买烘干脱皮包装一体机</t>
  </si>
  <si>
    <t>东寨村清扫保洁综合服务项目</t>
  </si>
  <si>
    <t>购置垃圾收集车、吸粪车、清扫车、路面清洗车、铲雪车、应急救援车等车辆，建设管理用房，对车辆停放场地硬化，主要用于承揽芦芽山景区的清洁服务</t>
  </si>
  <si>
    <t>高桥洼旅游综合服务项目</t>
  </si>
  <si>
    <t>安装芦芽山风情户外露营地铁字、新建风车房、安装不锈钢发光字--我在芦芽山等你来、安装室外LDE显示屏、安装瀑布、安装蒙古包、项目供配电照明工程、新建步道、平台、景观水池及其他。</t>
  </si>
  <si>
    <t>薛家洼乡盘道梁提水工程</t>
  </si>
  <si>
    <t>水源池、高位池、管网、机电设备等</t>
  </si>
  <si>
    <t>新堡水源工程</t>
  </si>
  <si>
    <t>新建水源井1眼、管网连接、动力设备等。</t>
  </si>
  <si>
    <t>石家庄镇岭底村王家滩小组水毁修复护村护地坝工程</t>
  </si>
  <si>
    <t>新建浆砌石护坝300余米。</t>
  </si>
  <si>
    <t>怀道乡下官庄村水毁修复护村护地坝工程</t>
  </si>
  <si>
    <t>宁武县迭台寺乡马圈湾提水工程</t>
  </si>
  <si>
    <t>水源，泵房，管网，高位池，动力配套，阀井等。</t>
  </si>
  <si>
    <t>宁武县西马坊乡营房沟村引水工程</t>
  </si>
  <si>
    <t>水源，蓄水池，管网，阀井等。</t>
  </si>
  <si>
    <t>宁武县综合集贸市场就业创业基地东城区地下广场改造项目</t>
  </si>
  <si>
    <t>地下市场院面维修硬化，外立面铲除抹灰涂刷，商铺门窗拆换、天棚吊顶、内墙涂刷、卫生间改造、安装暖气、安装电气灯具、摆放消防设备、监控安装等。</t>
  </si>
  <si>
    <t>宁武县迭台寺乡西沟村提水工程</t>
  </si>
  <si>
    <t>水源，泵房，连接管网，变频、动力配套，阀井等。</t>
  </si>
  <si>
    <t>宁武县涔山乡岔上村提水工程</t>
  </si>
  <si>
    <t>水源，动力配套，蓄水池，管网，阀井等。</t>
  </si>
  <si>
    <t>残垣断壁整治项目</t>
  </si>
  <si>
    <t>拆除危旧房屋、残垣断壁，垃圾清运等。</t>
  </si>
  <si>
    <t>宁武县综合集贸市场就业创业基地摆台货架采购项目</t>
  </si>
  <si>
    <t>市场内制作安装摆台、货架等摊位。</t>
  </si>
  <si>
    <t>薛家洼乡薛家洼村饮水机电配套工程</t>
  </si>
  <si>
    <t>深井水泵、甭管、电缆等动力设施配套</t>
  </si>
  <si>
    <t>农村人居环境整治项目</t>
  </si>
  <si>
    <t>村容村貌提升、垃圾清运等。</t>
  </si>
  <si>
    <t>宁武县富康家园小区基础设施维修完善及人居环境整治工程</t>
  </si>
  <si>
    <t>补修富康家园小区破损道路799.4㎡，其中沥青路面621㎡，水泥路面178.4㎡；更换路牙石450m；补修粉刷小区住宅楼外墙面12183.4㎡；厕所暖气管道、自来水管道及架电工程。</t>
  </si>
  <si>
    <t>东马坊乡豆庄村补充提水水源工程</t>
  </si>
  <si>
    <t>补充提水水源深井等</t>
  </si>
  <si>
    <t>薛家洼乡薛家洼村提水管网工程</t>
  </si>
  <si>
    <t>高位池、管网、泵房、阀门井、架电等</t>
  </si>
  <si>
    <t>宁武县惠民家园小区公共服务场所基础设施提升完善工程</t>
  </si>
  <si>
    <t>小区红白理事厅等公共服务用房采暖系统接入安装，采暖面积224㎡，建设装修应急物资储备库32㎡，并配置应急物资。</t>
  </si>
  <si>
    <t>西马坊村购买可燃物颗粒生产设备项目</t>
  </si>
  <si>
    <t>颗粒机2台，粉碎机1台，破碎机1台，小型装载机2辆，叉车1辆，平板车1辆</t>
  </si>
  <si>
    <t>宁化文旅休闲基地项目</t>
  </si>
  <si>
    <t>打造旅拍场地（场地平整及修缮用）、烧烤营地，并配套相应设备</t>
  </si>
  <si>
    <t>宁武县安康家园电动车充电棚扩建改造及消防隐患整治工程</t>
  </si>
  <si>
    <t>维修更换原电动车棚损坏的充电设施，扩建电动车充电棚约216㎡（包括充电设施）；更换小区损坏、过期消防设施120余件，安装智能阻止电动车进入电梯控制器21台；改建应急物资储备库约149㎡，并配置应急物资和消防公示栏。</t>
  </si>
  <si>
    <t>宁武县综合集贸市场就业创业基地电梯安装工程</t>
  </si>
  <si>
    <t>东城地下市场加装人行道电（扶）梯1部，并配套设施。</t>
  </si>
  <si>
    <t>宁武县综合集贸市场就业创业基地南门集贸市场维修工程</t>
  </si>
  <si>
    <t>铲除涂刷内外墙1446.35㎡，维修拆换落水管68.4m，地面修复1100㎡，自流坪地面1100㎡，安装应急灯4套，投光灯12套。</t>
  </si>
  <si>
    <t>迭台寺乡滩泥沟村水毁修复护村护地坝工程</t>
  </si>
  <si>
    <t>新建浆砌石护坝280余米。</t>
  </si>
  <si>
    <t>三马营村小西沟河道治理土地平整项目</t>
  </si>
  <si>
    <t>在三马营小西沟建护村坝1300余米，在坝体两侧平整土地150余亩。</t>
  </si>
  <si>
    <t>薛家洼乡梨元坡小组护村护地坝工程</t>
  </si>
  <si>
    <t>新建浆砌石护坝130余米</t>
  </si>
  <si>
    <t>宁武县综合集贸市场就业创业基地西关集贸市场改造工程</t>
  </si>
  <si>
    <t>改造就业创业基地500㎡；外墙拆砌、加装改水排水管，暖气拆安；地面拆铺、安装监控；摆放消防设备。</t>
  </si>
  <si>
    <t>阳方口镇火烧沟村水毁修复护村护地坝工程</t>
  </si>
  <si>
    <t>新建浆砌石护坝200余米。</t>
  </si>
  <si>
    <t>凤凰镇小庄旺村水毁修复护村护地坝工程</t>
  </si>
  <si>
    <t>宁化镇石窑会村水毁修复护村护地坝工程</t>
  </si>
  <si>
    <t>新建浆砌石护坝400余米。</t>
  </si>
  <si>
    <t>宁武县阳方口镇郭家窑村供水管网延伸工程</t>
  </si>
  <si>
    <t>管网，阀井等。</t>
  </si>
  <si>
    <t>宁武县东寨镇大庙村提水工程</t>
  </si>
  <si>
    <t>东马坊乡葱沟村护村护地坝工程</t>
  </si>
  <si>
    <t>新建浆砌石护坝约145米，护脚约90米，约284米旧坝加高</t>
  </si>
  <si>
    <t>余庄乡东栈沟村水毁修复护村护地坝工程</t>
  </si>
  <si>
    <t>东马坊乡赵来咀村水毁修复护村护地坝工程</t>
  </si>
  <si>
    <t>宁武县农村饮水安全工程维修养护项目</t>
  </si>
  <si>
    <t>维修养护：水源、蓄水池、管网、机电设备、加深管沟等。</t>
  </si>
  <si>
    <t>小额贷款贴息项目</t>
  </si>
  <si>
    <t>对建档立卡脱贫户、监测户的小额信贷进行贴息。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</si>
</sst>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Arial Narrow"/>
      <charset val="134"/>
    </font>
    <font>
      <sz val="11"/>
      <name val="宋体"/>
      <charset val="134"/>
    </font>
    <font>
      <sz val="11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tabSelected="1" view="pageBreakPreview" zoomScaleNormal="85" workbookViewId="0">
      <selection activeCell="D52" sqref="D52"/>
    </sheetView>
  </sheetViews>
  <sheetFormatPr defaultColWidth="9.02654867256637" defaultRowHeight="13.5"/>
  <cols>
    <col min="1" max="1" width="7.31858407079646" customWidth="1"/>
    <col min="2" max="2" width="17.6548672566372" customWidth="1"/>
    <col min="3" max="3" width="35.9823008849558" customWidth="1"/>
    <col min="4" max="4" width="11.1327433628319" style="1" customWidth="1"/>
    <col min="5" max="5" width="8.46902654867257" style="1" customWidth="1"/>
    <col min="6" max="6" width="7.50442477876106" style="1" customWidth="1"/>
    <col min="7" max="7" width="7.27433628318584" style="1" customWidth="1"/>
    <col min="8" max="8" width="10.2035398230088" style="1" customWidth="1"/>
    <col min="9" max="9" width="11.1327433628319" style="1" customWidth="1"/>
    <col min="10" max="10" width="10.2035398230088" style="1" customWidth="1"/>
    <col min="11" max="11" width="6.64601769911504" style="1" customWidth="1"/>
    <col min="12" max="12" width="10.2035398230088" style="1" customWidth="1"/>
    <col min="13" max="13" width="9.33628318584071" style="1" customWidth="1"/>
    <col min="14" max="14" width="11.1327433628319" style="1" customWidth="1"/>
    <col min="15" max="15" width="10.2035398230088" style="1" customWidth="1"/>
    <col min="16" max="16" width="7.60176991150442" style="1" customWidth="1"/>
    <col min="17" max="17" width="9.33628318584071" style="1" customWidth="1"/>
    <col min="18" max="18" width="10.2035398230088" style="1" customWidth="1"/>
    <col min="19" max="19" width="10.5575221238938" customWidth="1"/>
    <col min="20" max="20" width="13.858407079646"/>
  </cols>
  <sheetData>
    <row r="1" spans="1:19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"/>
    </row>
    <row r="2" ht="23.25" customHeight="1" spans="1:19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5"/>
    </row>
    <row r="3" ht="16" customHeight="1" spans="1:19">
      <c r="A3" s="7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 t="s">
        <v>2</v>
      </c>
    </row>
    <row r="4" ht="27" customHeight="1" spans="1:19">
      <c r="A4" s="9" t="s">
        <v>3</v>
      </c>
      <c r="B4" s="9" t="s">
        <v>4</v>
      </c>
      <c r="C4" s="9" t="s">
        <v>5</v>
      </c>
      <c r="D4" s="10" t="s">
        <v>6</v>
      </c>
      <c r="E4" s="10"/>
      <c r="F4" s="10"/>
      <c r="G4" s="10"/>
      <c r="H4" s="10"/>
      <c r="I4" s="17" t="s">
        <v>7</v>
      </c>
      <c r="J4" s="18"/>
      <c r="K4" s="18"/>
      <c r="L4" s="18"/>
      <c r="M4" s="19"/>
      <c r="N4" s="10" t="s">
        <v>8</v>
      </c>
      <c r="O4" s="10"/>
      <c r="P4" s="10"/>
      <c r="Q4" s="10"/>
      <c r="R4" s="10"/>
      <c r="S4" s="9" t="s">
        <v>9</v>
      </c>
    </row>
    <row r="5" spans="1:19">
      <c r="A5" s="9"/>
      <c r="B5" s="9"/>
      <c r="C5" s="9"/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10</v>
      </c>
      <c r="O5" s="10" t="s">
        <v>11</v>
      </c>
      <c r="P5" s="10" t="s">
        <v>12</v>
      </c>
      <c r="Q5" s="10" t="s">
        <v>13</v>
      </c>
      <c r="R5" s="10" t="s">
        <v>14</v>
      </c>
      <c r="S5" s="9"/>
    </row>
    <row r="6" ht="28" customHeight="1" spans="1:19">
      <c r="A6" s="9" t="s">
        <v>15</v>
      </c>
      <c r="B6" s="9"/>
      <c r="C6" s="9"/>
      <c r="D6" s="11">
        <f>SUBTOTAL(9,D7:D53)</f>
        <v>5951.617</v>
      </c>
      <c r="E6" s="11">
        <f t="shared" ref="E6:R6" si="0">SUBTOTAL(9,E7:E53)</f>
        <v>1851</v>
      </c>
      <c r="F6" s="11">
        <f t="shared" si="0"/>
        <v>772.922</v>
      </c>
      <c r="G6" s="11">
        <f t="shared" si="0"/>
        <v>840.82</v>
      </c>
      <c r="H6" s="11">
        <f t="shared" si="0"/>
        <v>2486.875</v>
      </c>
      <c r="I6" s="20">
        <f>ROUND(SUBTOTAL(9,I7:I53),6)</f>
        <v>0</v>
      </c>
      <c r="J6" s="20">
        <f>ROUND(SUBTOTAL(9,J7:J53),6)</f>
        <v>0</v>
      </c>
      <c r="K6" s="20">
        <f>ROUND(SUBTOTAL(9,K7:K53),6)</f>
        <v>0</v>
      </c>
      <c r="L6" s="20">
        <f>ROUND(SUBTOTAL(9,L7:L53),6)</f>
        <v>0</v>
      </c>
      <c r="M6" s="20">
        <f>ROUND(SUBTOTAL(9,M7:M53),6)</f>
        <v>0</v>
      </c>
      <c r="N6" s="11">
        <f t="shared" si="0"/>
        <v>5951.617</v>
      </c>
      <c r="O6" s="11">
        <f t="shared" si="0"/>
        <v>1851</v>
      </c>
      <c r="P6" s="11">
        <f t="shared" si="0"/>
        <v>772.922</v>
      </c>
      <c r="Q6" s="11">
        <f t="shared" si="0"/>
        <v>840.82</v>
      </c>
      <c r="R6" s="11">
        <f t="shared" si="0"/>
        <v>2486.875</v>
      </c>
      <c r="S6" s="9"/>
    </row>
    <row r="7" customFormat="1" ht="27" spans="1:19">
      <c r="A7" s="12">
        <v>1</v>
      </c>
      <c r="B7" s="13" t="s">
        <v>16</v>
      </c>
      <c r="C7" s="14" t="s">
        <v>17</v>
      </c>
      <c r="D7" s="15">
        <v>500</v>
      </c>
      <c r="E7" s="15"/>
      <c r="F7" s="11"/>
      <c r="G7" s="16">
        <v>500</v>
      </c>
      <c r="H7" s="11"/>
      <c r="I7" s="15">
        <v>-50</v>
      </c>
      <c r="J7" s="11"/>
      <c r="K7" s="11"/>
      <c r="L7" s="11">
        <v>-50</v>
      </c>
      <c r="M7" s="11"/>
      <c r="N7" s="15">
        <v>450</v>
      </c>
      <c r="O7" s="11"/>
      <c r="P7" s="11"/>
      <c r="Q7" s="11">
        <v>450</v>
      </c>
      <c r="R7" s="11"/>
      <c r="S7" s="21"/>
    </row>
    <row r="8" ht="54" spans="1:19">
      <c r="A8" s="12">
        <v>2</v>
      </c>
      <c r="B8" s="13" t="s">
        <v>18</v>
      </c>
      <c r="C8" s="14" t="s">
        <v>19</v>
      </c>
      <c r="D8" s="15">
        <v>1006.922</v>
      </c>
      <c r="E8" s="15"/>
      <c r="F8" s="11">
        <v>368.922</v>
      </c>
      <c r="G8" s="16"/>
      <c r="H8" s="11">
        <v>638</v>
      </c>
      <c r="I8" s="15">
        <v>50</v>
      </c>
      <c r="J8" s="15"/>
      <c r="K8" s="15"/>
      <c r="L8" s="15">
        <v>50</v>
      </c>
      <c r="M8" s="15"/>
      <c r="N8" s="15">
        <v>1056.922</v>
      </c>
      <c r="O8" s="11"/>
      <c r="P8" s="11">
        <v>368.922</v>
      </c>
      <c r="Q8" s="11">
        <v>50</v>
      </c>
      <c r="R8" s="11">
        <v>638</v>
      </c>
      <c r="S8" s="21"/>
    </row>
    <row r="9" customFormat="1" ht="67.5" spans="1:19">
      <c r="A9" s="12">
        <v>3</v>
      </c>
      <c r="B9" s="13" t="s">
        <v>20</v>
      </c>
      <c r="C9" s="14" t="s">
        <v>21</v>
      </c>
      <c r="D9" s="15">
        <v>400</v>
      </c>
      <c r="E9" s="15">
        <v>100</v>
      </c>
      <c r="F9" s="11">
        <v>300</v>
      </c>
      <c r="G9" s="16"/>
      <c r="H9" s="11"/>
      <c r="I9" s="15">
        <v>-24.138416</v>
      </c>
      <c r="J9" s="15">
        <v>-24.138416</v>
      </c>
      <c r="K9" s="15"/>
      <c r="L9" s="15"/>
      <c r="M9" s="15"/>
      <c r="N9" s="15">
        <v>375.861584</v>
      </c>
      <c r="O9" s="11">
        <v>75.861584</v>
      </c>
      <c r="P9" s="11">
        <v>300</v>
      </c>
      <c r="Q9" s="11"/>
      <c r="R9" s="11"/>
      <c r="S9" s="21"/>
    </row>
    <row r="10" ht="94.5" spans="1:19">
      <c r="A10" s="12">
        <v>4</v>
      </c>
      <c r="B10" s="13" t="s">
        <v>22</v>
      </c>
      <c r="C10" s="14" t="s">
        <v>23</v>
      </c>
      <c r="D10" s="15">
        <v>200</v>
      </c>
      <c r="E10" s="15"/>
      <c r="F10" s="11"/>
      <c r="G10" s="16"/>
      <c r="H10" s="11">
        <v>200</v>
      </c>
      <c r="I10" s="15">
        <v>-14.0583</v>
      </c>
      <c r="J10" s="11"/>
      <c r="K10" s="11"/>
      <c r="L10" s="11"/>
      <c r="M10" s="11">
        <v>-14.0583</v>
      </c>
      <c r="N10" s="15">
        <v>185.9417</v>
      </c>
      <c r="O10" s="11"/>
      <c r="P10" s="11"/>
      <c r="Q10" s="11"/>
      <c r="R10" s="11">
        <v>185.9417</v>
      </c>
      <c r="S10" s="21"/>
    </row>
    <row r="11" ht="40.5" spans="1:19">
      <c r="A11" s="12">
        <v>5</v>
      </c>
      <c r="B11" s="13" t="s">
        <v>24</v>
      </c>
      <c r="C11" s="14" t="s">
        <v>25</v>
      </c>
      <c r="D11" s="15">
        <v>80</v>
      </c>
      <c r="E11" s="15">
        <v>80</v>
      </c>
      <c r="F11" s="11"/>
      <c r="G11" s="16"/>
      <c r="H11" s="11"/>
      <c r="I11" s="15">
        <v>-7.69</v>
      </c>
      <c r="J11" s="15">
        <v>-7.69</v>
      </c>
      <c r="K11" s="15"/>
      <c r="L11" s="15"/>
      <c r="M11" s="15"/>
      <c r="N11" s="15">
        <v>72.31</v>
      </c>
      <c r="O11" s="11">
        <v>72.31</v>
      </c>
      <c r="P11" s="11"/>
      <c r="Q11" s="11"/>
      <c r="R11" s="11"/>
      <c r="S11" s="21"/>
    </row>
    <row r="12" ht="27" spans="1:19">
      <c r="A12" s="12">
        <v>6</v>
      </c>
      <c r="B12" s="13" t="s">
        <v>26</v>
      </c>
      <c r="C12" s="14" t="s">
        <v>27</v>
      </c>
      <c r="D12" s="15">
        <v>156</v>
      </c>
      <c r="E12" s="15">
        <v>156</v>
      </c>
      <c r="F12" s="11"/>
      <c r="G12" s="16"/>
      <c r="H12" s="11"/>
      <c r="I12" s="15">
        <v>-7.47900000000001</v>
      </c>
      <c r="J12" s="15">
        <v>-7.47900000000001</v>
      </c>
      <c r="K12" s="15"/>
      <c r="L12" s="15"/>
      <c r="M12" s="15"/>
      <c r="N12" s="15">
        <v>148.521</v>
      </c>
      <c r="O12" s="11">
        <v>148.521</v>
      </c>
      <c r="P12" s="11"/>
      <c r="Q12" s="11"/>
      <c r="R12" s="11"/>
      <c r="S12" s="21"/>
    </row>
    <row r="13" ht="40.5" spans="1:19">
      <c r="A13" s="12">
        <v>7</v>
      </c>
      <c r="B13" s="13" t="s">
        <v>28</v>
      </c>
      <c r="C13" s="14" t="s">
        <v>29</v>
      </c>
      <c r="D13" s="15">
        <v>21</v>
      </c>
      <c r="E13" s="15"/>
      <c r="F13" s="11"/>
      <c r="G13" s="16"/>
      <c r="H13" s="11">
        <v>21</v>
      </c>
      <c r="I13" s="15">
        <v>-6.013697</v>
      </c>
      <c r="J13" s="11"/>
      <c r="K13" s="11"/>
      <c r="L13" s="11"/>
      <c r="M13" s="11">
        <v>-6.013697</v>
      </c>
      <c r="N13" s="15">
        <v>14.986303</v>
      </c>
      <c r="O13" s="11"/>
      <c r="P13" s="11"/>
      <c r="Q13" s="11"/>
      <c r="R13" s="11">
        <v>14.986303</v>
      </c>
      <c r="S13" s="21"/>
    </row>
    <row r="14" ht="27" spans="1:19">
      <c r="A14" s="12">
        <v>8</v>
      </c>
      <c r="B14" s="13" t="s">
        <v>30</v>
      </c>
      <c r="C14" s="14" t="s">
        <v>31</v>
      </c>
      <c r="D14" s="15">
        <v>37</v>
      </c>
      <c r="E14" s="15">
        <v>37</v>
      </c>
      <c r="F14" s="11"/>
      <c r="G14" s="16"/>
      <c r="H14" s="11"/>
      <c r="I14" s="15">
        <v>-3.835</v>
      </c>
      <c r="J14" s="15">
        <v>-3.835</v>
      </c>
      <c r="K14" s="15"/>
      <c r="L14" s="15"/>
      <c r="M14" s="15"/>
      <c r="N14" s="15">
        <v>33.165</v>
      </c>
      <c r="O14" s="11">
        <v>33.165</v>
      </c>
      <c r="P14" s="11"/>
      <c r="Q14" s="11"/>
      <c r="R14" s="11"/>
      <c r="S14" s="21"/>
    </row>
    <row r="15" ht="27" spans="1:19">
      <c r="A15" s="12">
        <v>9</v>
      </c>
      <c r="B15" s="13" t="s">
        <v>32</v>
      </c>
      <c r="C15" s="14" t="s">
        <v>33</v>
      </c>
      <c r="D15" s="15">
        <v>30</v>
      </c>
      <c r="E15" s="15"/>
      <c r="F15" s="11"/>
      <c r="G15" s="16"/>
      <c r="H15" s="11">
        <v>30</v>
      </c>
      <c r="I15" s="15">
        <v>-3.32</v>
      </c>
      <c r="J15" s="11"/>
      <c r="K15" s="11"/>
      <c r="L15" s="11"/>
      <c r="M15" s="11">
        <v>-3.32</v>
      </c>
      <c r="N15" s="15">
        <v>26.68</v>
      </c>
      <c r="O15" s="11"/>
      <c r="P15" s="11"/>
      <c r="Q15" s="11"/>
      <c r="R15" s="11">
        <v>26.68</v>
      </c>
      <c r="S15" s="21"/>
    </row>
    <row r="16" ht="54" spans="1:19">
      <c r="A16" s="12">
        <v>10</v>
      </c>
      <c r="B16" s="13" t="s">
        <v>34</v>
      </c>
      <c r="C16" s="14" t="s">
        <v>35</v>
      </c>
      <c r="D16" s="15">
        <v>162.414</v>
      </c>
      <c r="E16" s="15">
        <v>162.414</v>
      </c>
      <c r="F16" s="11"/>
      <c r="G16" s="16"/>
      <c r="H16" s="11"/>
      <c r="I16" s="15">
        <v>-2.555427</v>
      </c>
      <c r="J16" s="15">
        <v>-2.555427</v>
      </c>
      <c r="K16" s="11"/>
      <c r="L16" s="11"/>
      <c r="M16" s="11"/>
      <c r="N16" s="15">
        <v>159.858573</v>
      </c>
      <c r="O16" s="11">
        <v>159.858573</v>
      </c>
      <c r="P16" s="11"/>
      <c r="Q16" s="11"/>
      <c r="R16" s="11"/>
      <c r="S16" s="21"/>
    </row>
    <row r="17" ht="67.5" spans="1:19">
      <c r="A17" s="12">
        <v>11</v>
      </c>
      <c r="B17" s="12" t="s">
        <v>36</v>
      </c>
      <c r="C17" s="14" t="s">
        <v>37</v>
      </c>
      <c r="D17" s="15">
        <v>150</v>
      </c>
      <c r="E17" s="15"/>
      <c r="F17" s="11"/>
      <c r="G17" s="16"/>
      <c r="H17" s="11">
        <v>150</v>
      </c>
      <c r="I17" s="15">
        <f>SUM(J17:M17)</f>
        <v>-2.094469</v>
      </c>
      <c r="J17" s="11"/>
      <c r="K17" s="11"/>
      <c r="L17" s="11"/>
      <c r="M17" s="11">
        <v>-2.094469</v>
      </c>
      <c r="N17" s="15">
        <v>147.905531</v>
      </c>
      <c r="O17" s="11"/>
      <c r="P17" s="11"/>
      <c r="Q17" s="11"/>
      <c r="R17" s="11">
        <v>147.905531</v>
      </c>
      <c r="S17" s="21"/>
    </row>
    <row r="18" ht="27" spans="1:19">
      <c r="A18" s="12">
        <v>12</v>
      </c>
      <c r="B18" s="13" t="s">
        <v>38</v>
      </c>
      <c r="C18" s="14" t="s">
        <v>39</v>
      </c>
      <c r="D18" s="15">
        <v>36</v>
      </c>
      <c r="E18" s="15">
        <v>36</v>
      </c>
      <c r="F18" s="11"/>
      <c r="G18" s="16"/>
      <c r="H18" s="11"/>
      <c r="I18" s="15">
        <v>-2.076</v>
      </c>
      <c r="J18" s="15">
        <v>-2.076</v>
      </c>
      <c r="K18" s="15"/>
      <c r="L18" s="15"/>
      <c r="M18" s="15"/>
      <c r="N18" s="15">
        <v>33.924</v>
      </c>
      <c r="O18" s="11">
        <v>33.924</v>
      </c>
      <c r="P18" s="11"/>
      <c r="Q18" s="11"/>
      <c r="R18" s="11"/>
      <c r="S18" s="21"/>
    </row>
    <row r="19" ht="27" spans="1:19">
      <c r="A19" s="12">
        <v>13</v>
      </c>
      <c r="B19" s="13" t="s">
        <v>40</v>
      </c>
      <c r="C19" s="14" t="s">
        <v>41</v>
      </c>
      <c r="D19" s="15">
        <v>53.6</v>
      </c>
      <c r="E19" s="15">
        <v>37.7</v>
      </c>
      <c r="F19" s="11">
        <v>15.9</v>
      </c>
      <c r="G19" s="16"/>
      <c r="H19" s="11"/>
      <c r="I19" s="15">
        <v>-1.963</v>
      </c>
      <c r="J19" s="15"/>
      <c r="K19" s="15">
        <v>-1.963</v>
      </c>
      <c r="L19" s="15"/>
      <c r="M19" s="15"/>
      <c r="N19" s="15">
        <v>51.637</v>
      </c>
      <c r="O19" s="11">
        <v>37.7</v>
      </c>
      <c r="P19" s="11">
        <v>13.937</v>
      </c>
      <c r="Q19" s="11"/>
      <c r="R19" s="11"/>
      <c r="S19" s="21"/>
    </row>
    <row r="20" ht="40.5" spans="1:19">
      <c r="A20" s="12">
        <v>14</v>
      </c>
      <c r="B20" s="13" t="s">
        <v>42</v>
      </c>
      <c r="C20" s="14" t="s">
        <v>43</v>
      </c>
      <c r="D20" s="15">
        <v>37.485</v>
      </c>
      <c r="E20" s="15">
        <v>37.485</v>
      </c>
      <c r="F20" s="11"/>
      <c r="G20" s="16"/>
      <c r="H20" s="11"/>
      <c r="I20" s="15">
        <v>-1.927213</v>
      </c>
      <c r="J20" s="15">
        <v>-1.927213</v>
      </c>
      <c r="K20" s="15"/>
      <c r="L20" s="15"/>
      <c r="M20" s="15"/>
      <c r="N20" s="15">
        <v>35.557787</v>
      </c>
      <c r="O20" s="11">
        <v>35.557787</v>
      </c>
      <c r="P20" s="11"/>
      <c r="Q20" s="11"/>
      <c r="R20" s="11"/>
      <c r="S20" s="21"/>
    </row>
    <row r="21" ht="40.5" spans="1:19">
      <c r="A21" s="12">
        <v>15</v>
      </c>
      <c r="B21" s="13" t="s">
        <v>44</v>
      </c>
      <c r="C21" s="14" t="s">
        <v>43</v>
      </c>
      <c r="D21" s="15">
        <v>37.485</v>
      </c>
      <c r="E21" s="15">
        <v>37.485</v>
      </c>
      <c r="F21" s="11"/>
      <c r="G21" s="16"/>
      <c r="H21" s="11"/>
      <c r="I21" s="15">
        <v>-1.926022</v>
      </c>
      <c r="J21" s="15">
        <v>-1.926022</v>
      </c>
      <c r="K21" s="15"/>
      <c r="L21" s="15"/>
      <c r="M21" s="15"/>
      <c r="N21" s="15">
        <v>35.558978</v>
      </c>
      <c r="O21" s="11">
        <v>35.558978</v>
      </c>
      <c r="P21" s="11"/>
      <c r="Q21" s="11"/>
      <c r="R21" s="11"/>
      <c r="S21" s="21"/>
    </row>
    <row r="22" ht="27" spans="1:19">
      <c r="A22" s="12">
        <v>16</v>
      </c>
      <c r="B22" s="13" t="s">
        <v>45</v>
      </c>
      <c r="C22" s="14" t="s">
        <v>46</v>
      </c>
      <c r="D22" s="15">
        <v>105</v>
      </c>
      <c r="E22" s="15">
        <v>105</v>
      </c>
      <c r="F22" s="11"/>
      <c r="G22" s="16"/>
      <c r="H22" s="11"/>
      <c r="I22" s="15">
        <v>-1.91</v>
      </c>
      <c r="J22" s="15">
        <v>-1.91</v>
      </c>
      <c r="K22" s="15"/>
      <c r="L22" s="15"/>
      <c r="M22" s="15"/>
      <c r="N22" s="15">
        <v>103.09</v>
      </c>
      <c r="O22" s="11">
        <v>103.09</v>
      </c>
      <c r="P22" s="11"/>
      <c r="Q22" s="11"/>
      <c r="R22" s="11"/>
      <c r="S22" s="21"/>
    </row>
    <row r="23" ht="27" spans="1:19">
      <c r="A23" s="12">
        <v>17</v>
      </c>
      <c r="B23" s="13" t="s">
        <v>47</v>
      </c>
      <c r="C23" s="14" t="s">
        <v>48</v>
      </c>
      <c r="D23" s="15">
        <v>60</v>
      </c>
      <c r="E23" s="15">
        <v>60</v>
      </c>
      <c r="F23" s="11"/>
      <c r="G23" s="16"/>
      <c r="H23" s="11"/>
      <c r="I23" s="15">
        <v>-1.49</v>
      </c>
      <c r="J23" s="15">
        <v>-1.49</v>
      </c>
      <c r="K23" s="15"/>
      <c r="L23" s="15"/>
      <c r="M23" s="15"/>
      <c r="N23" s="15">
        <v>58.51</v>
      </c>
      <c r="O23" s="11">
        <v>58.51</v>
      </c>
      <c r="P23" s="11"/>
      <c r="Q23" s="11"/>
      <c r="R23" s="11"/>
      <c r="S23" s="21"/>
    </row>
    <row r="24" ht="54" spans="1:19">
      <c r="A24" s="12">
        <v>18</v>
      </c>
      <c r="B24" s="13" t="s">
        <v>49</v>
      </c>
      <c r="C24" s="14" t="s">
        <v>50</v>
      </c>
      <c r="D24" s="15">
        <v>338.62</v>
      </c>
      <c r="E24" s="15">
        <v>122.2</v>
      </c>
      <c r="F24" s="11"/>
      <c r="G24" s="16">
        <v>216.42</v>
      </c>
      <c r="H24" s="11"/>
      <c r="I24" s="15">
        <v>-1.08240000000001</v>
      </c>
      <c r="J24" s="15"/>
      <c r="K24" s="15"/>
      <c r="L24" s="15">
        <v>-1.08239999999998</v>
      </c>
      <c r="M24" s="15"/>
      <c r="N24" s="15">
        <v>337.5376</v>
      </c>
      <c r="O24" s="11">
        <v>122.2</v>
      </c>
      <c r="P24" s="11"/>
      <c r="Q24" s="11">
        <v>215.3376</v>
      </c>
      <c r="R24" s="11"/>
      <c r="S24" s="21"/>
    </row>
    <row r="25" ht="27" spans="1:19">
      <c r="A25" s="12">
        <v>19</v>
      </c>
      <c r="B25" s="13" t="s">
        <v>51</v>
      </c>
      <c r="C25" s="14" t="s">
        <v>52</v>
      </c>
      <c r="D25" s="15">
        <v>45</v>
      </c>
      <c r="E25" s="15">
        <v>45</v>
      </c>
      <c r="F25" s="11"/>
      <c r="G25" s="16"/>
      <c r="H25" s="11"/>
      <c r="I25" s="15">
        <v>-1.07</v>
      </c>
      <c r="J25" s="15">
        <v>-1.07</v>
      </c>
      <c r="K25" s="15"/>
      <c r="L25" s="15"/>
      <c r="M25" s="15"/>
      <c r="N25" s="15">
        <v>43.93</v>
      </c>
      <c r="O25" s="11">
        <v>43.93</v>
      </c>
      <c r="P25" s="11"/>
      <c r="Q25" s="11"/>
      <c r="R25" s="11"/>
      <c r="S25" s="21"/>
    </row>
    <row r="26" ht="27" spans="1:19">
      <c r="A26" s="12">
        <v>20</v>
      </c>
      <c r="B26" s="13" t="s">
        <v>53</v>
      </c>
      <c r="C26" s="14" t="s">
        <v>54</v>
      </c>
      <c r="D26" s="15">
        <v>70</v>
      </c>
      <c r="E26" s="15">
        <v>70</v>
      </c>
      <c r="F26" s="11"/>
      <c r="G26" s="16"/>
      <c r="H26" s="11"/>
      <c r="I26" s="15">
        <v>-1.04000000000001</v>
      </c>
      <c r="J26" s="15">
        <v>-1.04000000000001</v>
      </c>
      <c r="K26" s="15"/>
      <c r="L26" s="15"/>
      <c r="M26" s="15"/>
      <c r="N26" s="15">
        <v>68.96</v>
      </c>
      <c r="O26" s="11">
        <v>68.96</v>
      </c>
      <c r="P26" s="11"/>
      <c r="Q26" s="11"/>
      <c r="R26" s="11"/>
      <c r="S26" s="21"/>
    </row>
    <row r="27" spans="1:19">
      <c r="A27" s="12">
        <v>21</v>
      </c>
      <c r="B27" s="13" t="s">
        <v>55</v>
      </c>
      <c r="C27" s="14" t="s">
        <v>56</v>
      </c>
      <c r="D27" s="11">
        <v>758.975</v>
      </c>
      <c r="E27" s="15"/>
      <c r="F27" s="11"/>
      <c r="G27" s="16"/>
      <c r="H27" s="11">
        <v>758.975</v>
      </c>
      <c r="I27" s="11">
        <f>SUM(J27:M27)</f>
        <v>-1.02477499999998</v>
      </c>
      <c r="J27" s="11"/>
      <c r="K27" s="11"/>
      <c r="L27" s="11"/>
      <c r="M27" s="11">
        <f>R27-H27</f>
        <v>-1.02477499999998</v>
      </c>
      <c r="N27" s="15">
        <v>757.950225</v>
      </c>
      <c r="O27" s="11"/>
      <c r="P27" s="11"/>
      <c r="Q27" s="11"/>
      <c r="R27" s="11">
        <v>757.950225</v>
      </c>
      <c r="S27" s="21"/>
    </row>
    <row r="28" ht="40.5" spans="1:19">
      <c r="A28" s="12">
        <v>22</v>
      </c>
      <c r="B28" s="13" t="s">
        <v>57</v>
      </c>
      <c r="C28" s="14" t="s">
        <v>58</v>
      </c>
      <c r="D28" s="15">
        <v>85</v>
      </c>
      <c r="E28" s="15">
        <v>85</v>
      </c>
      <c r="F28" s="11"/>
      <c r="G28" s="16"/>
      <c r="H28" s="11"/>
      <c r="I28" s="15">
        <v>-0.85</v>
      </c>
      <c r="J28" s="11">
        <v>-0.85</v>
      </c>
      <c r="K28" s="11"/>
      <c r="L28" s="11"/>
      <c r="M28" s="11"/>
      <c r="N28" s="15">
        <v>84.15</v>
      </c>
      <c r="O28" s="11">
        <v>84.15</v>
      </c>
      <c r="P28" s="11"/>
      <c r="Q28" s="11"/>
      <c r="R28" s="11"/>
      <c r="S28" s="21"/>
    </row>
    <row r="29" ht="27" spans="1:19">
      <c r="A29" s="12">
        <v>23</v>
      </c>
      <c r="B29" s="13" t="s">
        <v>59</v>
      </c>
      <c r="C29" s="14" t="s">
        <v>60</v>
      </c>
      <c r="D29" s="15">
        <v>53</v>
      </c>
      <c r="E29" s="15"/>
      <c r="F29" s="11">
        <v>42.1</v>
      </c>
      <c r="G29" s="16"/>
      <c r="H29" s="11">
        <v>10.9</v>
      </c>
      <c r="I29" s="15">
        <v>-0.554000000000002</v>
      </c>
      <c r="J29" s="15"/>
      <c r="K29" s="15"/>
      <c r="L29" s="15"/>
      <c r="M29" s="15">
        <v>-0.554</v>
      </c>
      <c r="N29" s="15">
        <v>52.446</v>
      </c>
      <c r="O29" s="11"/>
      <c r="P29" s="11">
        <v>42.1</v>
      </c>
      <c r="Q29" s="11"/>
      <c r="R29" s="11">
        <v>10.346</v>
      </c>
      <c r="S29" s="21"/>
    </row>
    <row r="30" ht="27" spans="1:19">
      <c r="A30" s="12">
        <v>24</v>
      </c>
      <c r="B30" s="13" t="s">
        <v>61</v>
      </c>
      <c r="C30" s="14" t="s">
        <v>62</v>
      </c>
      <c r="D30" s="15">
        <v>240</v>
      </c>
      <c r="E30" s="15"/>
      <c r="F30" s="11"/>
      <c r="G30" s="16"/>
      <c r="H30" s="11">
        <v>240</v>
      </c>
      <c r="I30" s="11">
        <v>-0.44304</v>
      </c>
      <c r="J30" s="11"/>
      <c r="K30" s="11"/>
      <c r="L30" s="11"/>
      <c r="M30" s="11">
        <v>-0.44304</v>
      </c>
      <c r="N30" s="15">
        <v>239.55696</v>
      </c>
      <c r="O30" s="11"/>
      <c r="P30" s="11"/>
      <c r="Q30" s="11"/>
      <c r="R30" s="11">
        <v>239.55696</v>
      </c>
      <c r="S30" s="21"/>
    </row>
    <row r="31" ht="67.5" spans="1:19">
      <c r="A31" s="12">
        <v>25</v>
      </c>
      <c r="B31" s="13" t="s">
        <v>63</v>
      </c>
      <c r="C31" s="14" t="s">
        <v>64</v>
      </c>
      <c r="D31" s="15">
        <v>58</v>
      </c>
      <c r="E31" s="15"/>
      <c r="F31" s="11"/>
      <c r="G31" s="16">
        <v>58</v>
      </c>
      <c r="H31" s="11"/>
      <c r="I31" s="15">
        <v>-0.313133</v>
      </c>
      <c r="J31" s="11"/>
      <c r="K31" s="11"/>
      <c r="L31" s="11">
        <v>-0.313133</v>
      </c>
      <c r="M31" s="11"/>
      <c r="N31" s="15">
        <v>57.686867</v>
      </c>
      <c r="O31" s="11"/>
      <c r="P31" s="11"/>
      <c r="Q31" s="11">
        <v>57.686867</v>
      </c>
      <c r="R31" s="11"/>
      <c r="S31" s="21"/>
    </row>
    <row r="32" ht="27" spans="1:19">
      <c r="A32" s="12">
        <v>26</v>
      </c>
      <c r="B32" s="13" t="s">
        <v>65</v>
      </c>
      <c r="C32" s="14" t="s">
        <v>66</v>
      </c>
      <c r="D32" s="15">
        <v>45</v>
      </c>
      <c r="E32" s="15"/>
      <c r="F32" s="11"/>
      <c r="G32" s="16"/>
      <c r="H32" s="11">
        <v>45</v>
      </c>
      <c r="I32" s="15">
        <v>-0.302</v>
      </c>
      <c r="J32" s="15"/>
      <c r="K32" s="15"/>
      <c r="L32" s="15"/>
      <c r="M32" s="15">
        <v>-0.302</v>
      </c>
      <c r="N32" s="15">
        <v>44.698</v>
      </c>
      <c r="O32" s="11"/>
      <c r="P32" s="11"/>
      <c r="Q32" s="11"/>
      <c r="R32" s="11">
        <v>44.698</v>
      </c>
      <c r="S32" s="21"/>
    </row>
    <row r="33" ht="27" spans="1:19">
      <c r="A33" s="12">
        <v>27</v>
      </c>
      <c r="B33" s="13" t="s">
        <v>67</v>
      </c>
      <c r="C33" s="14" t="s">
        <v>68</v>
      </c>
      <c r="D33" s="15">
        <v>46</v>
      </c>
      <c r="E33" s="15"/>
      <c r="F33" s="11">
        <v>46</v>
      </c>
      <c r="G33" s="16"/>
      <c r="H33" s="11"/>
      <c r="I33" s="15">
        <v>-0.140000000000001</v>
      </c>
      <c r="J33" s="15"/>
      <c r="K33" s="15">
        <v>-0.140000000000001</v>
      </c>
      <c r="L33" s="15"/>
      <c r="M33" s="15"/>
      <c r="N33" s="15">
        <v>45.86</v>
      </c>
      <c r="O33" s="11"/>
      <c r="P33" s="11">
        <v>45.86</v>
      </c>
      <c r="Q33" s="11"/>
      <c r="R33" s="11"/>
      <c r="S33" s="21"/>
    </row>
    <row r="34" ht="54" spans="1:19">
      <c r="A34" s="12">
        <v>28</v>
      </c>
      <c r="B34" s="13" t="s">
        <v>69</v>
      </c>
      <c r="C34" s="14" t="s">
        <v>70</v>
      </c>
      <c r="D34" s="15">
        <v>25.5</v>
      </c>
      <c r="E34" s="15"/>
      <c r="F34" s="11"/>
      <c r="G34" s="16">
        <v>25.5</v>
      </c>
      <c r="H34" s="11"/>
      <c r="I34" s="15">
        <v>-0.021</v>
      </c>
      <c r="J34" s="11"/>
      <c r="K34" s="11"/>
      <c r="L34" s="11">
        <v>-0.021</v>
      </c>
      <c r="M34" s="11"/>
      <c r="N34" s="15">
        <v>25.479</v>
      </c>
      <c r="O34" s="11"/>
      <c r="P34" s="11"/>
      <c r="Q34" s="11">
        <v>25.479</v>
      </c>
      <c r="R34" s="11"/>
      <c r="S34" s="21"/>
    </row>
    <row r="35" ht="40.5" spans="1:19">
      <c r="A35" s="12">
        <v>29</v>
      </c>
      <c r="B35" s="13" t="s">
        <v>71</v>
      </c>
      <c r="C35" s="14" t="s">
        <v>72</v>
      </c>
      <c r="D35" s="15">
        <v>100</v>
      </c>
      <c r="E35" s="15"/>
      <c r="F35" s="11"/>
      <c r="G35" s="16"/>
      <c r="H35" s="11">
        <v>100</v>
      </c>
      <c r="I35" s="15">
        <v>-0.019999999999996</v>
      </c>
      <c r="J35" s="15"/>
      <c r="K35" s="15"/>
      <c r="L35" s="15"/>
      <c r="M35" s="15">
        <v>-0.019999999999996</v>
      </c>
      <c r="N35" s="15">
        <v>99.98</v>
      </c>
      <c r="O35" s="11"/>
      <c r="P35" s="11"/>
      <c r="Q35" s="11"/>
      <c r="R35" s="11">
        <v>99.98</v>
      </c>
      <c r="S35" s="21"/>
    </row>
    <row r="36" ht="27" spans="1:19">
      <c r="A36" s="12">
        <v>30</v>
      </c>
      <c r="B36" s="13" t="s">
        <v>73</v>
      </c>
      <c r="C36" s="14" t="s">
        <v>74</v>
      </c>
      <c r="D36" s="15">
        <v>70</v>
      </c>
      <c r="E36" s="15"/>
      <c r="F36" s="11"/>
      <c r="G36" s="16"/>
      <c r="H36" s="11">
        <v>70</v>
      </c>
      <c r="I36" s="15">
        <v>-0.019083</v>
      </c>
      <c r="J36" s="11"/>
      <c r="K36" s="11"/>
      <c r="L36" s="11"/>
      <c r="M36" s="11">
        <v>-0.019083</v>
      </c>
      <c r="N36" s="15">
        <v>69.980917</v>
      </c>
      <c r="O36" s="11"/>
      <c r="P36" s="11"/>
      <c r="Q36" s="11"/>
      <c r="R36" s="11">
        <v>69.980917</v>
      </c>
      <c r="S36" s="21"/>
    </row>
    <row r="37" ht="81" spans="1:19">
      <c r="A37" s="12">
        <v>31</v>
      </c>
      <c r="B37" s="13" t="s">
        <v>75</v>
      </c>
      <c r="C37" s="14" t="s">
        <v>76</v>
      </c>
      <c r="D37" s="15">
        <v>25</v>
      </c>
      <c r="E37" s="15"/>
      <c r="F37" s="11"/>
      <c r="G37" s="16">
        <v>25</v>
      </c>
      <c r="H37" s="11"/>
      <c r="I37" s="15">
        <v>-0.009416</v>
      </c>
      <c r="J37" s="11"/>
      <c r="K37" s="11"/>
      <c r="L37" s="11">
        <v>-0.009416</v>
      </c>
      <c r="M37" s="11"/>
      <c r="N37" s="15">
        <v>24.990584</v>
      </c>
      <c r="O37" s="11"/>
      <c r="P37" s="11"/>
      <c r="Q37" s="11">
        <v>24.990584</v>
      </c>
      <c r="R37" s="11"/>
      <c r="S37" s="21"/>
    </row>
    <row r="38" ht="40.5" spans="1:19">
      <c r="A38" s="12">
        <v>32</v>
      </c>
      <c r="B38" s="13" t="s">
        <v>77</v>
      </c>
      <c r="C38" s="14" t="s">
        <v>78</v>
      </c>
      <c r="D38" s="15">
        <v>58.5</v>
      </c>
      <c r="E38" s="15">
        <v>58.5</v>
      </c>
      <c r="F38" s="11"/>
      <c r="G38" s="16"/>
      <c r="H38" s="11"/>
      <c r="I38" s="11">
        <v>-0.008951</v>
      </c>
      <c r="J38" s="11">
        <v>-0.008951</v>
      </c>
      <c r="K38" s="11"/>
      <c r="L38" s="11"/>
      <c r="M38" s="11"/>
      <c r="N38" s="15">
        <v>58.491049</v>
      </c>
      <c r="O38" s="11">
        <v>58.491049</v>
      </c>
      <c r="P38" s="11"/>
      <c r="Q38" s="11"/>
      <c r="R38" s="11"/>
      <c r="S38" s="21"/>
    </row>
    <row r="39" ht="54" spans="1:19">
      <c r="A39" s="12">
        <v>33</v>
      </c>
      <c r="B39" s="13" t="s">
        <v>79</v>
      </c>
      <c r="C39" s="14" t="s">
        <v>80</v>
      </c>
      <c r="D39" s="15">
        <v>27.2</v>
      </c>
      <c r="E39" s="15">
        <v>27.2</v>
      </c>
      <c r="F39" s="11"/>
      <c r="G39" s="16"/>
      <c r="H39" s="11"/>
      <c r="I39" s="15">
        <v>-0.005983</v>
      </c>
      <c r="J39" s="11">
        <v>-0.005983</v>
      </c>
      <c r="K39" s="11"/>
      <c r="L39" s="11"/>
      <c r="M39" s="11"/>
      <c r="N39" s="15">
        <v>27.194017</v>
      </c>
      <c r="O39" s="11">
        <v>27.194017</v>
      </c>
      <c r="P39" s="11"/>
      <c r="Q39" s="11"/>
      <c r="R39" s="11"/>
      <c r="S39" s="21"/>
    </row>
    <row r="40" ht="40.5" spans="1:19">
      <c r="A40" s="12">
        <v>34</v>
      </c>
      <c r="B40" s="13" t="s">
        <v>81</v>
      </c>
      <c r="C40" s="14" t="s">
        <v>82</v>
      </c>
      <c r="D40" s="15">
        <v>34.986</v>
      </c>
      <c r="E40" s="15">
        <v>34.986</v>
      </c>
      <c r="F40" s="11"/>
      <c r="G40" s="16"/>
      <c r="H40" s="11"/>
      <c r="I40" s="15">
        <v>-0.00483799999999945</v>
      </c>
      <c r="J40" s="15">
        <v>-0.00483799999999945</v>
      </c>
      <c r="K40" s="15"/>
      <c r="L40" s="15"/>
      <c r="M40" s="15"/>
      <c r="N40" s="15">
        <v>34.981162</v>
      </c>
      <c r="O40" s="11">
        <v>34.981162</v>
      </c>
      <c r="P40" s="11"/>
      <c r="Q40" s="11"/>
      <c r="R40" s="11"/>
      <c r="S40" s="21"/>
    </row>
    <row r="41" ht="40.5" spans="1:19">
      <c r="A41" s="12">
        <v>35</v>
      </c>
      <c r="B41" s="13" t="s">
        <v>83</v>
      </c>
      <c r="C41" s="14" t="s">
        <v>84</v>
      </c>
      <c r="D41" s="15">
        <v>223</v>
      </c>
      <c r="E41" s="15"/>
      <c r="F41" s="11"/>
      <c r="G41" s="16"/>
      <c r="H41" s="11">
        <v>223</v>
      </c>
      <c r="I41" s="15">
        <f>SUM(J41:M41)</f>
        <v>-0.00332199999999716</v>
      </c>
      <c r="J41" s="11"/>
      <c r="K41" s="11"/>
      <c r="L41" s="11"/>
      <c r="M41" s="15">
        <v>-0.00332199999999716</v>
      </c>
      <c r="N41" s="15">
        <v>222.996678</v>
      </c>
      <c r="O41" s="11"/>
      <c r="P41" s="11"/>
      <c r="Q41" s="11"/>
      <c r="R41" s="11">
        <v>222.996678</v>
      </c>
      <c r="S41" s="21"/>
    </row>
    <row r="42" ht="27" spans="1:19">
      <c r="A42" s="12">
        <v>36</v>
      </c>
      <c r="B42" s="13" t="s">
        <v>85</v>
      </c>
      <c r="C42" s="14" t="s">
        <v>86</v>
      </c>
      <c r="D42" s="15">
        <v>19</v>
      </c>
      <c r="E42" s="15">
        <v>19</v>
      </c>
      <c r="F42" s="11"/>
      <c r="G42" s="16"/>
      <c r="H42" s="11"/>
      <c r="I42" s="15">
        <v>-0.00176000000000087</v>
      </c>
      <c r="J42" s="15">
        <v>-0.00176000000000087</v>
      </c>
      <c r="K42" s="15"/>
      <c r="L42" s="15"/>
      <c r="M42" s="15"/>
      <c r="N42" s="15">
        <v>18.99824</v>
      </c>
      <c r="O42" s="11">
        <v>18.99824</v>
      </c>
      <c r="P42" s="11"/>
      <c r="Q42" s="11"/>
      <c r="R42" s="11"/>
      <c r="S42" s="21"/>
    </row>
    <row r="43" ht="54" spans="1:19">
      <c r="A43" s="12">
        <v>37</v>
      </c>
      <c r="B43" s="13" t="s">
        <v>87</v>
      </c>
      <c r="C43" s="14" t="s">
        <v>88</v>
      </c>
      <c r="D43" s="15">
        <v>58.1</v>
      </c>
      <c r="E43" s="15">
        <v>58.1</v>
      </c>
      <c r="F43" s="11"/>
      <c r="G43" s="16"/>
      <c r="H43" s="11"/>
      <c r="I43" s="11">
        <v>-0.000811</v>
      </c>
      <c r="J43" s="11">
        <v>-0.000811</v>
      </c>
      <c r="K43" s="11"/>
      <c r="L43" s="11"/>
      <c r="M43" s="11"/>
      <c r="N43" s="15">
        <v>58.099189</v>
      </c>
      <c r="O43" s="11">
        <v>58.099189</v>
      </c>
      <c r="P43" s="11"/>
      <c r="Q43" s="11"/>
      <c r="R43" s="11"/>
      <c r="S43" s="21"/>
    </row>
    <row r="44" ht="40.5" spans="1:19">
      <c r="A44" s="12">
        <v>38</v>
      </c>
      <c r="B44" s="13" t="s">
        <v>89</v>
      </c>
      <c r="C44" s="14" t="s">
        <v>90</v>
      </c>
      <c r="D44" s="15">
        <v>24.99</v>
      </c>
      <c r="E44" s="15">
        <v>24.99</v>
      </c>
      <c r="F44" s="11"/>
      <c r="G44" s="16"/>
      <c r="H44" s="11"/>
      <c r="I44" s="15">
        <v>-0.00046999999999997</v>
      </c>
      <c r="J44" s="15">
        <v>-0.00046999999999997</v>
      </c>
      <c r="K44" s="15"/>
      <c r="L44" s="15"/>
      <c r="M44" s="15"/>
      <c r="N44" s="15">
        <v>24.98953</v>
      </c>
      <c r="O44" s="11">
        <v>24.98953</v>
      </c>
      <c r="P44" s="11"/>
      <c r="Q44" s="11"/>
      <c r="R44" s="11"/>
      <c r="S44" s="21"/>
    </row>
    <row r="45" ht="40.5" spans="1:19">
      <c r="A45" s="12">
        <v>39</v>
      </c>
      <c r="B45" s="13" t="s">
        <v>91</v>
      </c>
      <c r="C45" s="14" t="s">
        <v>43</v>
      </c>
      <c r="D45" s="15">
        <v>37.485</v>
      </c>
      <c r="E45" s="15">
        <v>37.485</v>
      </c>
      <c r="F45" s="11"/>
      <c r="G45" s="16"/>
      <c r="H45" s="11"/>
      <c r="I45" s="15">
        <v>-0.000247999999999138</v>
      </c>
      <c r="J45" s="15">
        <v>-0.000247999999999138</v>
      </c>
      <c r="K45" s="15"/>
      <c r="L45" s="15"/>
      <c r="M45" s="15"/>
      <c r="N45" s="15">
        <v>37.484752</v>
      </c>
      <c r="O45" s="11">
        <v>37.484752</v>
      </c>
      <c r="P45" s="11"/>
      <c r="Q45" s="11"/>
      <c r="R45" s="11"/>
      <c r="S45" s="21"/>
    </row>
    <row r="46" ht="40.5" spans="1:19">
      <c r="A46" s="12">
        <v>40</v>
      </c>
      <c r="B46" s="13" t="s">
        <v>92</v>
      </c>
      <c r="C46" s="14" t="s">
        <v>93</v>
      </c>
      <c r="D46" s="15">
        <v>49.98</v>
      </c>
      <c r="E46" s="15">
        <v>49.98</v>
      </c>
      <c r="F46" s="11"/>
      <c r="G46" s="16"/>
      <c r="H46" s="11"/>
      <c r="I46" s="15">
        <v>-0.000233999999998957</v>
      </c>
      <c r="J46" s="15">
        <v>-0.000233999999998957</v>
      </c>
      <c r="K46" s="15"/>
      <c r="L46" s="15"/>
      <c r="M46" s="15"/>
      <c r="N46" s="15">
        <v>49.979766</v>
      </c>
      <c r="O46" s="11">
        <v>49.979766</v>
      </c>
      <c r="P46" s="11"/>
      <c r="Q46" s="11"/>
      <c r="R46" s="11"/>
      <c r="S46" s="21"/>
    </row>
    <row r="47" ht="40.5" spans="1:19">
      <c r="A47" s="12">
        <v>41</v>
      </c>
      <c r="B47" s="13" t="s">
        <v>94</v>
      </c>
      <c r="C47" s="14" t="s">
        <v>95</v>
      </c>
      <c r="D47" s="15">
        <v>8</v>
      </c>
      <c r="E47" s="15">
        <v>8</v>
      </c>
      <c r="F47" s="11"/>
      <c r="G47" s="16"/>
      <c r="H47" s="11"/>
      <c r="I47" s="15">
        <v>0.48</v>
      </c>
      <c r="J47" s="15">
        <v>0.48</v>
      </c>
      <c r="K47" s="15"/>
      <c r="L47" s="15"/>
      <c r="M47" s="15"/>
      <c r="N47" s="15">
        <v>8.48</v>
      </c>
      <c r="O47" s="11">
        <v>8.48</v>
      </c>
      <c r="P47" s="11"/>
      <c r="Q47" s="11"/>
      <c r="R47" s="11"/>
      <c r="S47" s="21"/>
    </row>
    <row r="48" ht="27" spans="1:19">
      <c r="A48" s="12">
        <v>42</v>
      </c>
      <c r="B48" s="13" t="s">
        <v>96</v>
      </c>
      <c r="C48" s="14" t="s">
        <v>48</v>
      </c>
      <c r="D48" s="15">
        <v>70</v>
      </c>
      <c r="E48" s="15">
        <v>70</v>
      </c>
      <c r="F48" s="11"/>
      <c r="G48" s="16"/>
      <c r="H48" s="11"/>
      <c r="I48" s="15">
        <v>2.15000000000001</v>
      </c>
      <c r="J48" s="15">
        <v>2.15000000000001</v>
      </c>
      <c r="K48" s="15"/>
      <c r="L48" s="15"/>
      <c r="M48" s="15"/>
      <c r="N48" s="15">
        <v>72.15</v>
      </c>
      <c r="O48" s="11">
        <v>72.15</v>
      </c>
      <c r="P48" s="11"/>
      <c r="Q48" s="11"/>
      <c r="R48" s="11"/>
      <c r="S48" s="21"/>
    </row>
    <row r="49" ht="27" spans="1:19">
      <c r="A49" s="12">
        <v>43</v>
      </c>
      <c r="B49" s="13" t="s">
        <v>97</v>
      </c>
      <c r="C49" s="14" t="s">
        <v>98</v>
      </c>
      <c r="D49" s="15">
        <v>29</v>
      </c>
      <c r="E49" s="15">
        <v>29</v>
      </c>
      <c r="F49" s="11"/>
      <c r="G49" s="16"/>
      <c r="H49" s="11"/>
      <c r="I49" s="15">
        <v>3.75324</v>
      </c>
      <c r="J49" s="15">
        <v>3.75324</v>
      </c>
      <c r="K49" s="15"/>
      <c r="L49" s="15"/>
      <c r="M49" s="15"/>
      <c r="N49" s="15">
        <v>32.75324</v>
      </c>
      <c r="O49" s="11">
        <v>32.75324</v>
      </c>
      <c r="P49" s="11"/>
      <c r="Q49" s="11"/>
      <c r="R49" s="11"/>
      <c r="S49" s="21"/>
    </row>
    <row r="50" ht="40.5" spans="1:19">
      <c r="A50" s="12">
        <v>44</v>
      </c>
      <c r="B50" s="13" t="s">
        <v>99</v>
      </c>
      <c r="C50" s="14" t="s">
        <v>90</v>
      </c>
      <c r="D50" s="15">
        <v>24.99</v>
      </c>
      <c r="E50" s="15">
        <v>24.99</v>
      </c>
      <c r="F50" s="11"/>
      <c r="G50" s="16"/>
      <c r="H50" s="11"/>
      <c r="I50" s="15">
        <v>5.506061</v>
      </c>
      <c r="J50" s="15">
        <v>5.506061</v>
      </c>
      <c r="K50" s="15"/>
      <c r="L50" s="15"/>
      <c r="M50" s="15"/>
      <c r="N50" s="15">
        <v>30.496061</v>
      </c>
      <c r="O50" s="11">
        <v>30.496061</v>
      </c>
      <c r="P50" s="11"/>
      <c r="Q50" s="11"/>
      <c r="R50" s="11"/>
      <c r="S50" s="21"/>
    </row>
    <row r="51" ht="40.5" spans="1:19">
      <c r="A51" s="12">
        <v>45</v>
      </c>
      <c r="B51" s="13" t="s">
        <v>100</v>
      </c>
      <c r="C51" s="14" t="s">
        <v>43</v>
      </c>
      <c r="D51" s="15">
        <v>37.485</v>
      </c>
      <c r="E51" s="15">
        <v>37.485</v>
      </c>
      <c r="F51" s="11"/>
      <c r="G51" s="16"/>
      <c r="H51" s="11"/>
      <c r="I51" s="15">
        <v>5.720649</v>
      </c>
      <c r="J51" s="15">
        <v>5.720649</v>
      </c>
      <c r="K51" s="15"/>
      <c r="L51" s="15"/>
      <c r="M51" s="15"/>
      <c r="N51" s="15">
        <v>43.205649</v>
      </c>
      <c r="O51" s="11">
        <v>43.205649</v>
      </c>
      <c r="P51" s="11"/>
      <c r="Q51" s="11"/>
      <c r="R51" s="11"/>
      <c r="S51" s="21"/>
    </row>
    <row r="52" ht="40.5" spans="1:19">
      <c r="A52" s="12">
        <v>46</v>
      </c>
      <c r="B52" s="13" t="s">
        <v>101</v>
      </c>
      <c r="C52" s="14" t="s">
        <v>102</v>
      </c>
      <c r="D52" s="15">
        <v>215.9</v>
      </c>
      <c r="E52" s="15">
        <v>200</v>
      </c>
      <c r="F52" s="11"/>
      <c r="G52" s="16">
        <v>15.9</v>
      </c>
      <c r="H52" s="11"/>
      <c r="I52" s="15">
        <v>30.37</v>
      </c>
      <c r="J52" s="15">
        <v>27.615907</v>
      </c>
      <c r="K52" s="15">
        <v>1.963</v>
      </c>
      <c r="L52" s="15"/>
      <c r="M52" s="15">
        <v>0.791093</v>
      </c>
      <c r="N52" s="15">
        <v>246.27</v>
      </c>
      <c r="O52" s="11">
        <v>227.615907</v>
      </c>
      <c r="P52" s="11">
        <v>1.963</v>
      </c>
      <c r="Q52" s="11">
        <v>15.9</v>
      </c>
      <c r="R52" s="11">
        <v>0.791093</v>
      </c>
      <c r="S52" s="21"/>
    </row>
    <row r="53" ht="27" spans="1:19">
      <c r="A53" s="12">
        <v>47</v>
      </c>
      <c r="B53" s="13" t="s">
        <v>103</v>
      </c>
      <c r="C53" s="14" t="s">
        <v>104</v>
      </c>
      <c r="D53" s="15"/>
      <c r="E53" s="15"/>
      <c r="F53" s="11"/>
      <c r="G53" s="16"/>
      <c r="H53" s="11"/>
      <c r="I53" s="15">
        <v>41.412058</v>
      </c>
      <c r="J53" s="11">
        <v>12.784516</v>
      </c>
      <c r="K53" s="11">
        <v>0.14</v>
      </c>
      <c r="L53" s="11">
        <v>1.425949</v>
      </c>
      <c r="M53" s="11">
        <v>27.061593</v>
      </c>
      <c r="N53" s="15">
        <v>41.412058</v>
      </c>
      <c r="O53" s="11">
        <v>12.784516</v>
      </c>
      <c r="P53" s="11">
        <v>0.14</v>
      </c>
      <c r="Q53" s="11">
        <v>1.425949</v>
      </c>
      <c r="R53" s="11">
        <v>27.061593</v>
      </c>
      <c r="S53" s="21"/>
    </row>
  </sheetData>
  <autoFilter xmlns:etc="http://www.wps.cn/officeDocument/2017/etCustomData" ref="A6:T53" etc:filterBottomFollowUsedRange="0">
    <extLst/>
  </autoFilter>
  <sortState ref="A7:S53">
    <sortCondition ref="I7:I53"/>
  </sortState>
  <mergeCells count="9">
    <mergeCell ref="A2:S2"/>
    <mergeCell ref="D4:H4"/>
    <mergeCell ref="I4:M4"/>
    <mergeCell ref="N4:R4"/>
    <mergeCell ref="A6:C6"/>
    <mergeCell ref="A4:A5"/>
    <mergeCell ref="B4:B5"/>
    <mergeCell ref="C4:C5"/>
    <mergeCell ref="S4:S5"/>
  </mergeCells>
  <pageMargins left="0.75" right="0.75" top="1" bottom="1" header="0.5" footer="0.5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县级资金调整分配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小猫</cp:lastModifiedBy>
  <dcterms:created xsi:type="dcterms:W3CDTF">2024-06-13T06:50:00Z</dcterms:created>
  <dcterms:modified xsi:type="dcterms:W3CDTF">2024-12-30T06:56:37Z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97EE4CC7365448DE91E9E2B04C80AFD2_13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