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5" firstSheet="1" activeTab="1"/>
  </bookViews>
  <sheets>
    <sheet name="7930" sheetId="1" state="hidden" r:id="rId1"/>
    <sheet name="县级资金调整分配" sheetId="9" r:id="rId2"/>
  </sheets>
  <definedNames>
    <definedName name="_xlnm._FilterDatabase" localSheetId="0" hidden="1">'7930'!$A$5:$J$38</definedName>
    <definedName name="_xlnm.Print_Area" localSheetId="0">'7930'!$A$1:$I$38</definedName>
    <definedName name="_xlnm.Print_Area" localSheetId="1">县级资金调整分配!$A$1:$S$9</definedName>
    <definedName name="_xlnm._FilterDatabase" localSheetId="1" hidden="1">县级资金调整分配!$A$6:$S$6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<sst xmlns="http://schemas.openxmlformats.org/spreadsheetml/2006/main" count="111" uniqueCount="85">
  <si>
    <t>附件：</t>
  </si>
  <si>
    <t>宁武县2024年第一批中央财政衔接推进乡村振兴补助资金分配调整表</t>
  </si>
  <si>
    <t>序号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</si>
  <si>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</si>
  <si>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</si>
  <si>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</si>
  <si>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</si>
  <si>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</si>
  <si>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</si>
  <si>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</si>
  <si>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</si>
  <si>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</si>
  <si>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</si>
  <si>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农业产业链发展奖补项目</t>
  </si>
  <si>
    <t>对种植莜麦、马铃薯、甜糯玉米、大豆、谷子、油料、毛建草、艾草、中药材的农户进行对应金额奖补，对发展畜牧养殖及建设配套设施的养殖户进行奖补。</t>
  </si>
  <si>
    <t>万亩文冠果种植基地</t>
  </si>
  <si>
    <t>依托宁武县山丰农牧有限公司发展万亩文冠果种植</t>
  </si>
  <si>
    <t>量子土壤调理剂生产</t>
  </si>
  <si>
    <t>依托山西大仓生物科技有限责任公司进行量子土壤调理剂生产。</t>
  </si>
  <si>
    <t>宁武县广旺煤业有限公司资产收益项目</t>
  </si>
  <si>
    <t>依托宁武县广旺煤业有限公司，通过资金参与，获得资产收益和更多的就业机会。</t>
  </si>
  <si>
    <t>涔山乡秋千沟村松艺加工项目</t>
  </si>
  <si>
    <t>建设厂房180平方米，购买打眼机4台。</t>
  </si>
  <si>
    <t>宁化新能源停车场项目</t>
  </si>
  <si>
    <t>新建电车充电设施及安装设备三处，安装两处变压器，20个充电桩，其他辅助设施2处。</t>
  </si>
  <si>
    <t>发展壮大村集体经济联村大棚种植羊肚菌、木耳项目</t>
  </si>
  <si>
    <t>依托石家庄镇产业大棚60座，引进山东中启农业公司达成合作，共同投资种植羊肚菌和木耳，同时由中启提供技术支持。</t>
  </si>
  <si>
    <t>石庄村购置机械项目</t>
  </si>
  <si>
    <t>购买60装载机一台。</t>
  </si>
  <si>
    <t>马圈湾村青贮发酵场建设及购置设备</t>
  </si>
  <si>
    <t>依托宁武县锦源养殖有限公司发展养殖和青贮生产、存储、销售等，从而扩大村集体经济收入，带动村民增收</t>
  </si>
  <si>
    <t>怀道乡官地村农机具项目</t>
  </si>
  <si>
    <t>购买大型拖拉机1台、小型拖拉机2台及相关配套农机具。</t>
  </si>
  <si>
    <t>乡村旅游产业发展项目</t>
  </si>
  <si>
    <t>依托宁武芦芽山旅游发展有限责任公司参与发展乡村旅游，通过资产收益、务工等使得全县脱贫户和监测户都能享有旅游产业发展带来的红利。</t>
  </si>
  <si>
    <t>巩固脱贫攻坚成果促进产业就业增收奖补项目</t>
  </si>
  <si>
    <t>对全县范围内有自主发展能力的脱贫户及边缘户进行奖补（三自一带）。</t>
  </si>
  <si>
    <t>宁武县东寨镇东寺行政村南山村小组提水工程</t>
  </si>
  <si>
    <t>水源，泵房，管网，变频、动力配套，阀井等。</t>
  </si>
  <si>
    <t>宁武县迭台寺乡马圈湾提水工程</t>
  </si>
  <si>
    <t>水源，泵房，管网，高位池，动力配套，阀井等。</t>
  </si>
  <si>
    <t>宁武县阳方口镇郭家窑村供水管网延伸工程</t>
  </si>
  <si>
    <t>管网，阀井等。</t>
  </si>
  <si>
    <t>宁武县迭台寺乡西沟村提水工程</t>
  </si>
  <si>
    <t>水源，泵房，连接管网，变频、动力配套，阀井等。</t>
  </si>
  <si>
    <t>宁武县西马坊乡吴家沟村提水工程</t>
  </si>
  <si>
    <t>水源，泵房，高位池，管网，动力配套，阀井等。</t>
  </si>
  <si>
    <t>宁武县西马坊乡营房沟村引水工程</t>
  </si>
  <si>
    <t>水源，蓄水池，管网，阀井等。</t>
  </si>
  <si>
    <t>宁武县宁化镇坝门口村提水工程</t>
  </si>
  <si>
    <t>户用水源，动力配套等。</t>
  </si>
  <si>
    <t>宁武县石家庄镇戈家窑村提水工程</t>
  </si>
  <si>
    <t>水源，泵房，管网，高位池、动力配套，阀井等。</t>
  </si>
  <si>
    <t>宁武县涔山乡岔上村提水工程</t>
  </si>
  <si>
    <t>水源，动力配套，蓄水池，管网，阀井等。</t>
  </si>
  <si>
    <t>宁武县东寨镇大庙村提水工程</t>
  </si>
  <si>
    <t>宁武县农村饮水安全工程维修养护项目</t>
  </si>
  <si>
    <t>维修养护：水源、蓄水池、管网、机电设备、加深管沟等。</t>
  </si>
  <si>
    <t>宁化镇石窑会村水毁修复护村护地坝工程</t>
  </si>
  <si>
    <t>新建浆砌石护坝400米。</t>
  </si>
  <si>
    <t>怀道乡下官庄村水毁修复护村护地坝工程</t>
  </si>
  <si>
    <t>新建浆砌石护坝300米。</t>
  </si>
  <si>
    <t>石家庄镇岭底村王家滩小组水毁修复护村护地坝工程</t>
  </si>
  <si>
    <t>迭台寺乡滩泥沟村水毁修复护村护地坝工程</t>
  </si>
  <si>
    <t>新建浆砌石护坝280米。</t>
  </si>
  <si>
    <t>东马坊乡赵来咀村水毁修复护村护地坝工程</t>
  </si>
  <si>
    <t>凤凰镇小庄旺村水毁修复护村护地坝工程</t>
  </si>
  <si>
    <t>余庄乡东栈沟村水毁修复护村护地坝工程</t>
  </si>
  <si>
    <t>新建浆砌石护坝200米。</t>
  </si>
  <si>
    <t>阳方口镇火烧沟村水毁修复护村护地坝工程</t>
  </si>
  <si>
    <t>宁武县2024年建制村街巷硬化工程</t>
  </si>
  <si>
    <t>12个乡镇13个村街巷硬化。</t>
  </si>
  <si>
    <t>雨露计划</t>
  </si>
  <si>
    <t>对2023-2024学年中职、高职技工学校在校学生中的脱贫家庭（含监测帮扶对象家庭）子女进行资助。</t>
  </si>
  <si>
    <t>宁武县2024年县级财政衔接推进乡村振兴补助资金分配调整表</t>
  </si>
  <si>
    <t>单位：万元</t>
  </si>
  <si>
    <t>原资金来源及规模</t>
  </si>
  <si>
    <t>调增+，调减-</t>
  </si>
  <si>
    <t>调整后资金来源及规模</t>
  </si>
  <si>
    <t>农村人居环境整治项目</t>
  </si>
  <si>
    <t>村容村貌提升、垃圾清运等。</t>
  </si>
  <si>
    <t>2024年度脱贫劳动力、监测对象劳动力外出务工交通补贴项目</t>
  </si>
  <si>
    <t>用于2024年度脱贫劳动力、监测对象劳动力外出务工交通补贴。</t>
  </si>
  <si>
    <t>残垣断壁整治项目</t>
  </si>
  <si>
    <t>拆除危旧房屋、残垣断壁，垃圾清运等。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</si>
</sst>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_ * #,##0.000_ ;_ * \-#,##0.000_ ;_ * &quot;-&quot;??.0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Arial Narrow"/>
      <charset val="134"/>
    </font>
    <font>
      <sz val="11"/>
      <name val="宋体"/>
      <charset val="134"/>
    </font>
    <font>
      <sz val="11"/>
      <name val="Arial Narro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view="pageBreakPreview" zoomScaleNormal="85" workbookViewId="0">
      <selection activeCell="K6" sqref="K6"/>
    </sheetView>
  </sheetViews>
  <sheetFormatPr defaultColWidth="9.02727272727273" defaultRowHeight="14"/>
  <cols>
    <col min="1" max="1" width="7.31818181818182" customWidth="1"/>
    <col min="2" max="2" width="17.6545454545455" customWidth="1"/>
    <col min="3" max="3" width="45.5363636363636" customWidth="1"/>
    <col min="4" max="5" width="8.60909090909091" customWidth="1"/>
    <col min="6" max="8" width="8.2" customWidth="1"/>
    <col min="9" max="9" width="12.1181818181818" customWidth="1"/>
    <col min="10" max="10" width="9.52727272727273"/>
  </cols>
  <sheetData>
    <row r="1" spans="1:9">
      <c r="A1" s="1" t="s">
        <v>0</v>
      </c>
      <c r="B1" s="1"/>
      <c r="C1" s="2"/>
      <c r="D1" s="1"/>
      <c r="E1" s="1"/>
      <c r="F1" s="1"/>
      <c r="G1" s="1"/>
      <c r="H1" s="1"/>
      <c r="I1" s="1"/>
    </row>
    <row r="2" ht="23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 t="s">
        <v>6</v>
      </c>
    </row>
    <row r="4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/>
    </row>
    <row r="5" ht="13.5" customHeight="1" spans="1:9">
      <c r="A5" s="5" t="s">
        <v>12</v>
      </c>
      <c r="B5" s="5"/>
      <c r="C5" s="5"/>
      <c r="D5" s="16">
        <f>ROUND(SUM(D6:D38),2)</f>
        <v>7930</v>
      </c>
      <c r="E5" s="16">
        <f>ROUND(SUM(E6:E38),2)</f>
        <v>7930</v>
      </c>
      <c r="F5" s="16">
        <f>ROUND(SUM(F6:F38),2)</f>
        <v>0</v>
      </c>
      <c r="G5" s="16">
        <f>ROUND(SUM(G6:G38),2)</f>
        <v>0</v>
      </c>
      <c r="H5" s="16">
        <f>ROUND(SUM(H6:H38),2)</f>
        <v>0</v>
      </c>
      <c r="I5" s="5"/>
    </row>
    <row r="6" customFormat="1" ht="76" customHeight="1" spans="1:9">
      <c r="A6" s="8">
        <v>1</v>
      </c>
      <c r="B6" s="8" t="s">
        <v>13</v>
      </c>
      <c r="C6" s="14" t="s">
        <v>14</v>
      </c>
      <c r="D6" s="11">
        <f t="shared" ref="D6:D38" si="0">SUM(E6:H6)</f>
        <v>2000</v>
      </c>
      <c r="E6" s="11">
        <v>2000</v>
      </c>
      <c r="F6" s="7"/>
      <c r="G6" s="13"/>
      <c r="H6" s="7"/>
      <c r="I6" s="20"/>
    </row>
    <row r="7" customFormat="1" ht="55" customHeight="1" spans="1:9">
      <c r="A7" s="8">
        <v>2</v>
      </c>
      <c r="B7" s="8" t="s">
        <v>15</v>
      </c>
      <c r="C7" s="14" t="s">
        <v>16</v>
      </c>
      <c r="D7" s="11">
        <f t="shared" si="0"/>
        <v>100</v>
      </c>
      <c r="E7" s="11">
        <v>100</v>
      </c>
      <c r="F7" s="15"/>
      <c r="G7" s="15"/>
      <c r="H7" s="15"/>
      <c r="I7" s="21"/>
    </row>
    <row r="8" customFormat="1" ht="42" customHeight="1" spans="1:9">
      <c r="A8" s="8">
        <v>3</v>
      </c>
      <c r="B8" s="8" t="s">
        <v>17</v>
      </c>
      <c r="C8" s="14" t="s">
        <v>18</v>
      </c>
      <c r="D8" s="11">
        <f t="shared" si="0"/>
        <v>100</v>
      </c>
      <c r="E8" s="11">
        <v>100</v>
      </c>
      <c r="F8" s="15"/>
      <c r="G8" s="15"/>
      <c r="H8" s="15"/>
      <c r="I8" s="21"/>
    </row>
    <row r="9" customFormat="1" ht="42" customHeight="1" spans="1:9">
      <c r="A9" s="8">
        <v>4</v>
      </c>
      <c r="B9" s="8" t="s">
        <v>19</v>
      </c>
      <c r="C9" s="14" t="s">
        <v>20</v>
      </c>
      <c r="D9" s="11">
        <f t="shared" si="0"/>
        <v>100</v>
      </c>
      <c r="E9" s="11">
        <v>100</v>
      </c>
      <c r="F9" s="15"/>
      <c r="G9" s="15"/>
      <c r="H9" s="15"/>
      <c r="I9" s="21"/>
    </row>
    <row r="10" customFormat="1" ht="42" customHeight="1" spans="1:9">
      <c r="A10" s="8">
        <v>5</v>
      </c>
      <c r="B10" s="8" t="s">
        <v>21</v>
      </c>
      <c r="C10" s="14" t="s">
        <v>22</v>
      </c>
      <c r="D10" s="11">
        <f t="shared" si="0"/>
        <v>40</v>
      </c>
      <c r="E10" s="11">
        <v>40</v>
      </c>
      <c r="F10" s="15"/>
      <c r="G10" s="15"/>
      <c r="H10" s="15"/>
      <c r="I10" s="21"/>
    </row>
    <row r="11" customFormat="1" ht="42" customHeight="1" spans="1:9">
      <c r="A11" s="8">
        <v>6</v>
      </c>
      <c r="B11" s="8" t="s">
        <v>23</v>
      </c>
      <c r="C11" s="14" t="s">
        <v>24</v>
      </c>
      <c r="D11" s="11">
        <f t="shared" si="0"/>
        <v>120</v>
      </c>
      <c r="E11" s="11">
        <v>120</v>
      </c>
      <c r="F11" s="15"/>
      <c r="G11" s="15"/>
      <c r="H11" s="15"/>
      <c r="I11" s="21"/>
    </row>
    <row r="12" customFormat="1" ht="55" customHeight="1" spans="1:9">
      <c r="A12" s="8">
        <v>7</v>
      </c>
      <c r="B12" s="8" t="s">
        <v>25</v>
      </c>
      <c r="C12" s="14" t="s">
        <v>26</v>
      </c>
      <c r="D12" s="11">
        <f t="shared" si="0"/>
        <v>240</v>
      </c>
      <c r="E12" s="11">
        <v>240</v>
      </c>
      <c r="F12" s="15"/>
      <c r="G12" s="15"/>
      <c r="H12" s="15"/>
      <c r="I12" s="21"/>
    </row>
    <row r="13" customFormat="1" ht="42" customHeight="1" spans="1:9">
      <c r="A13" s="8">
        <v>8</v>
      </c>
      <c r="B13" s="8" t="s">
        <v>27</v>
      </c>
      <c r="C13" s="14" t="s">
        <v>28</v>
      </c>
      <c r="D13" s="11">
        <f t="shared" si="0"/>
        <v>50</v>
      </c>
      <c r="E13" s="11">
        <v>50</v>
      </c>
      <c r="F13" s="15"/>
      <c r="G13" s="15"/>
      <c r="H13" s="15"/>
      <c r="I13" s="21"/>
    </row>
    <row r="14" customFormat="1" ht="55" customHeight="1" spans="1:9">
      <c r="A14" s="8">
        <v>9</v>
      </c>
      <c r="B14" s="8" t="s">
        <v>29</v>
      </c>
      <c r="C14" s="14" t="s">
        <v>30</v>
      </c>
      <c r="D14" s="11">
        <f t="shared" si="0"/>
        <v>200</v>
      </c>
      <c r="E14" s="11">
        <v>200</v>
      </c>
      <c r="F14" s="15"/>
      <c r="G14" s="15"/>
      <c r="H14" s="15"/>
      <c r="I14" s="21"/>
    </row>
    <row r="15" customFormat="1" ht="42" customHeight="1" spans="1:9">
      <c r="A15" s="8">
        <v>10</v>
      </c>
      <c r="B15" s="8" t="s">
        <v>31</v>
      </c>
      <c r="C15" s="14" t="s">
        <v>32</v>
      </c>
      <c r="D15" s="11">
        <f t="shared" si="0"/>
        <v>53.114</v>
      </c>
      <c r="E15" s="11">
        <v>53.114</v>
      </c>
      <c r="F15" s="15"/>
      <c r="G15" s="15"/>
      <c r="H15" s="15"/>
      <c r="I15" s="20"/>
    </row>
    <row r="16" customFormat="1" ht="76" customHeight="1" spans="1:9">
      <c r="A16" s="8">
        <v>11</v>
      </c>
      <c r="B16" s="8" t="s">
        <v>33</v>
      </c>
      <c r="C16" s="14" t="s">
        <v>34</v>
      </c>
      <c r="D16" s="11">
        <f t="shared" si="0"/>
        <v>1700</v>
      </c>
      <c r="E16" s="11">
        <v>1700</v>
      </c>
      <c r="F16" s="7"/>
      <c r="G16" s="13"/>
      <c r="H16" s="7"/>
      <c r="I16" s="20"/>
    </row>
    <row r="17" customFormat="1" ht="55" customHeight="1" spans="1:9">
      <c r="A17" s="8">
        <v>12</v>
      </c>
      <c r="B17" s="8" t="s">
        <v>35</v>
      </c>
      <c r="C17" s="14" t="s">
        <v>36</v>
      </c>
      <c r="D17" s="11">
        <f t="shared" si="0"/>
        <v>1300</v>
      </c>
      <c r="E17" s="11">
        <v>1300</v>
      </c>
      <c r="F17" s="15"/>
      <c r="G17" s="15"/>
      <c r="H17" s="15"/>
      <c r="I17" s="21"/>
    </row>
    <row r="18" customFormat="1" ht="55" customHeight="1" spans="1:9">
      <c r="A18" s="8">
        <v>13</v>
      </c>
      <c r="B18" s="8" t="s">
        <v>37</v>
      </c>
      <c r="C18" s="14" t="s">
        <v>38</v>
      </c>
      <c r="D18" s="11">
        <f t="shared" si="0"/>
        <v>80</v>
      </c>
      <c r="E18" s="11">
        <v>80</v>
      </c>
      <c r="F18" s="15"/>
      <c r="G18" s="15"/>
      <c r="H18" s="15"/>
      <c r="I18" s="21"/>
    </row>
    <row r="19" customFormat="1" ht="42" customHeight="1" spans="1:9">
      <c r="A19" s="8">
        <v>14</v>
      </c>
      <c r="B19" s="8" t="s">
        <v>39</v>
      </c>
      <c r="C19" s="14" t="s">
        <v>40</v>
      </c>
      <c r="D19" s="11">
        <f t="shared" si="0"/>
        <v>105</v>
      </c>
      <c r="E19" s="11">
        <v>105</v>
      </c>
      <c r="F19" s="15"/>
      <c r="G19" s="15"/>
      <c r="H19" s="15"/>
      <c r="I19" s="21"/>
    </row>
    <row r="20" customFormat="1" ht="55" customHeight="1" spans="1:9">
      <c r="A20" s="8">
        <v>15</v>
      </c>
      <c r="B20" s="8" t="s">
        <v>41</v>
      </c>
      <c r="C20" s="14" t="s">
        <v>42</v>
      </c>
      <c r="D20" s="11">
        <f t="shared" si="0"/>
        <v>8</v>
      </c>
      <c r="E20" s="11">
        <v>8</v>
      </c>
      <c r="F20" s="15"/>
      <c r="G20" s="15"/>
      <c r="H20" s="15"/>
      <c r="I20" s="21"/>
    </row>
    <row r="21" customFormat="1" ht="42" customHeight="1" spans="1:9">
      <c r="A21" s="8">
        <v>16</v>
      </c>
      <c r="B21" s="8" t="s">
        <v>43</v>
      </c>
      <c r="C21" s="14" t="s">
        <v>44</v>
      </c>
      <c r="D21" s="11">
        <f t="shared" si="0"/>
        <v>45</v>
      </c>
      <c r="E21" s="11">
        <v>45</v>
      </c>
      <c r="F21" s="15"/>
      <c r="G21" s="15"/>
      <c r="H21" s="15"/>
      <c r="I21" s="21"/>
    </row>
    <row r="22" customFormat="1" ht="42" customHeight="1" spans="1:9">
      <c r="A22" s="8">
        <v>17</v>
      </c>
      <c r="B22" s="8" t="s">
        <v>45</v>
      </c>
      <c r="C22" s="14" t="s">
        <v>46</v>
      </c>
      <c r="D22" s="11">
        <f t="shared" si="0"/>
        <v>156</v>
      </c>
      <c r="E22" s="11">
        <v>156</v>
      </c>
      <c r="F22" s="15"/>
      <c r="G22" s="15"/>
      <c r="H22" s="15"/>
      <c r="I22" s="21"/>
    </row>
    <row r="23" customFormat="1" ht="42" customHeight="1" spans="1:9">
      <c r="A23" s="8">
        <v>18</v>
      </c>
      <c r="B23" s="8" t="s">
        <v>47</v>
      </c>
      <c r="C23" s="14" t="s">
        <v>48</v>
      </c>
      <c r="D23" s="11">
        <f t="shared" si="0"/>
        <v>90</v>
      </c>
      <c r="E23" s="11">
        <v>90</v>
      </c>
      <c r="F23" s="15"/>
      <c r="G23" s="15"/>
      <c r="H23" s="15"/>
      <c r="I23" s="21"/>
    </row>
    <row r="24" customFormat="1" ht="42" customHeight="1" spans="1:9">
      <c r="A24" s="8">
        <v>19</v>
      </c>
      <c r="B24" s="8" t="s">
        <v>49</v>
      </c>
      <c r="C24" s="14" t="s">
        <v>50</v>
      </c>
      <c r="D24" s="11">
        <f t="shared" si="0"/>
        <v>68</v>
      </c>
      <c r="E24" s="11">
        <v>68</v>
      </c>
      <c r="F24" s="15"/>
      <c r="G24" s="15"/>
      <c r="H24" s="15"/>
      <c r="I24" s="21"/>
    </row>
    <row r="25" customFormat="1" ht="42" customHeight="1" spans="1:9">
      <c r="A25" s="8">
        <v>20</v>
      </c>
      <c r="B25" s="8" t="s">
        <v>51</v>
      </c>
      <c r="C25" s="14" t="s">
        <v>52</v>
      </c>
      <c r="D25" s="11">
        <f t="shared" si="0"/>
        <v>120</v>
      </c>
      <c r="E25" s="11">
        <v>120</v>
      </c>
      <c r="F25" s="15"/>
      <c r="G25" s="15"/>
      <c r="H25" s="15"/>
      <c r="I25" s="21"/>
    </row>
    <row r="26" customFormat="1" ht="42" customHeight="1" spans="1:9">
      <c r="A26" s="8">
        <v>21</v>
      </c>
      <c r="B26" s="8" t="s">
        <v>53</v>
      </c>
      <c r="C26" s="14" t="s">
        <v>54</v>
      </c>
      <c r="D26" s="11">
        <f t="shared" si="0"/>
        <v>70</v>
      </c>
      <c r="E26" s="11">
        <v>70</v>
      </c>
      <c r="F26" s="15"/>
      <c r="G26" s="15"/>
      <c r="H26" s="15"/>
      <c r="I26" s="21"/>
    </row>
    <row r="27" customFormat="1" ht="42" customHeight="1" spans="1:9">
      <c r="A27" s="8">
        <v>22</v>
      </c>
      <c r="B27" s="8" t="s">
        <v>55</v>
      </c>
      <c r="C27" s="14" t="s">
        <v>48</v>
      </c>
      <c r="D27" s="11">
        <f t="shared" si="0"/>
        <v>70</v>
      </c>
      <c r="E27" s="11">
        <v>70</v>
      </c>
      <c r="F27" s="15"/>
      <c r="G27" s="15"/>
      <c r="H27" s="15"/>
      <c r="I27" s="21"/>
    </row>
    <row r="28" customFormat="1" ht="55" customHeight="1" spans="1:9">
      <c r="A28" s="8">
        <v>23</v>
      </c>
      <c r="B28" s="8" t="s">
        <v>56</v>
      </c>
      <c r="C28" s="14" t="s">
        <v>57</v>
      </c>
      <c r="D28" s="11">
        <f t="shared" si="0"/>
        <v>200</v>
      </c>
      <c r="E28" s="11">
        <v>200</v>
      </c>
      <c r="F28" s="15"/>
      <c r="G28" s="15"/>
      <c r="H28" s="15"/>
      <c r="I28" s="21"/>
    </row>
    <row r="29" customFormat="1" ht="55" customHeight="1" spans="1:9">
      <c r="A29" s="8">
        <v>24</v>
      </c>
      <c r="B29" s="8" t="s">
        <v>58</v>
      </c>
      <c r="C29" s="14" t="s">
        <v>59</v>
      </c>
      <c r="D29" s="11">
        <f t="shared" si="0"/>
        <v>49.98</v>
      </c>
      <c r="E29" s="11">
        <v>49.98</v>
      </c>
      <c r="F29" s="15"/>
      <c r="G29" s="15"/>
      <c r="H29" s="15"/>
      <c r="I29" s="21"/>
    </row>
    <row r="30" customFormat="1" ht="55" customHeight="1" spans="1:9">
      <c r="A30" s="8">
        <v>25</v>
      </c>
      <c r="B30" s="8" t="s">
        <v>60</v>
      </c>
      <c r="C30" s="14" t="s">
        <v>61</v>
      </c>
      <c r="D30" s="11">
        <f t="shared" si="0"/>
        <v>37.485</v>
      </c>
      <c r="E30" s="11">
        <v>37.485</v>
      </c>
      <c r="F30" s="15"/>
      <c r="G30" s="15"/>
      <c r="H30" s="15"/>
      <c r="I30" s="21"/>
    </row>
    <row r="31" customFormat="1" ht="55" customHeight="1" spans="1:9">
      <c r="A31" s="8">
        <v>26</v>
      </c>
      <c r="B31" s="8" t="s">
        <v>62</v>
      </c>
      <c r="C31" s="14" t="s">
        <v>61</v>
      </c>
      <c r="D31" s="11">
        <f t="shared" si="0"/>
        <v>37.485</v>
      </c>
      <c r="E31" s="11">
        <v>37.485</v>
      </c>
      <c r="F31" s="15"/>
      <c r="G31" s="15"/>
      <c r="H31" s="15"/>
      <c r="I31" s="21"/>
    </row>
    <row r="32" customFormat="1" ht="55" customHeight="1" spans="1:9">
      <c r="A32" s="8">
        <v>27</v>
      </c>
      <c r="B32" s="8" t="s">
        <v>63</v>
      </c>
      <c r="C32" s="14" t="s">
        <v>64</v>
      </c>
      <c r="D32" s="11">
        <f t="shared" si="0"/>
        <v>34.986</v>
      </c>
      <c r="E32" s="11">
        <v>34.986</v>
      </c>
      <c r="F32" s="15"/>
      <c r="G32" s="15"/>
      <c r="H32" s="15"/>
      <c r="I32" s="21"/>
    </row>
    <row r="33" customFormat="1" ht="55" customHeight="1" spans="1:9">
      <c r="A33" s="8">
        <v>28</v>
      </c>
      <c r="B33" s="8" t="s">
        <v>65</v>
      </c>
      <c r="C33" s="14" t="s">
        <v>61</v>
      </c>
      <c r="D33" s="11">
        <f t="shared" si="0"/>
        <v>37.485</v>
      </c>
      <c r="E33" s="11">
        <v>37.485</v>
      </c>
      <c r="F33" s="15"/>
      <c r="G33" s="15"/>
      <c r="H33" s="15"/>
      <c r="I33" s="21"/>
    </row>
    <row r="34" customFormat="1" ht="55" customHeight="1" spans="1:9">
      <c r="A34" s="8">
        <v>29</v>
      </c>
      <c r="B34" s="8" t="s">
        <v>66</v>
      </c>
      <c r="C34" s="14" t="s">
        <v>61</v>
      </c>
      <c r="D34" s="11">
        <f t="shared" si="0"/>
        <v>37.485</v>
      </c>
      <c r="E34" s="11">
        <v>37.485</v>
      </c>
      <c r="F34" s="15"/>
      <c r="G34" s="15"/>
      <c r="H34" s="15"/>
      <c r="I34" s="21"/>
    </row>
    <row r="35" customFormat="1" ht="55" customHeight="1" spans="1:9">
      <c r="A35" s="8">
        <v>30</v>
      </c>
      <c r="B35" s="8" t="s">
        <v>67</v>
      </c>
      <c r="C35" s="14" t="s">
        <v>68</v>
      </c>
      <c r="D35" s="11">
        <f t="shared" si="0"/>
        <v>24.99</v>
      </c>
      <c r="E35" s="11">
        <v>24.99</v>
      </c>
      <c r="F35" s="15"/>
      <c r="G35" s="15"/>
      <c r="H35" s="15"/>
      <c r="I35" s="21"/>
    </row>
    <row r="36" customFormat="1" ht="55" customHeight="1" spans="1:9">
      <c r="A36" s="8">
        <v>31</v>
      </c>
      <c r="B36" s="8" t="s">
        <v>69</v>
      </c>
      <c r="C36" s="14" t="s">
        <v>68</v>
      </c>
      <c r="D36" s="11">
        <f t="shared" si="0"/>
        <v>24.99</v>
      </c>
      <c r="E36" s="11">
        <v>24.99</v>
      </c>
      <c r="F36" s="15"/>
      <c r="G36" s="15"/>
      <c r="H36" s="15"/>
      <c r="I36" s="21"/>
    </row>
    <row r="37" customFormat="1" ht="42" customHeight="1" spans="1:9">
      <c r="A37" s="8">
        <v>32</v>
      </c>
      <c r="B37" s="8" t="s">
        <v>70</v>
      </c>
      <c r="C37" s="14" t="s">
        <v>71</v>
      </c>
      <c r="D37" s="11">
        <f t="shared" si="0"/>
        <v>300</v>
      </c>
      <c r="E37" s="11">
        <v>300</v>
      </c>
      <c r="F37" s="15"/>
      <c r="G37" s="15"/>
      <c r="H37" s="15"/>
      <c r="I37" s="21"/>
    </row>
    <row r="38" customFormat="1" ht="55" customHeight="1" spans="1:9">
      <c r="A38" s="8">
        <v>33</v>
      </c>
      <c r="B38" s="8" t="s">
        <v>72</v>
      </c>
      <c r="C38" s="14" t="s">
        <v>73</v>
      </c>
      <c r="D38" s="11">
        <f t="shared" si="0"/>
        <v>330</v>
      </c>
      <c r="E38" s="11">
        <v>330</v>
      </c>
      <c r="F38" s="15"/>
      <c r="G38" s="15"/>
      <c r="H38" s="15"/>
      <c r="I38" s="21"/>
    </row>
  </sheetData>
  <autoFilter xmlns:etc="http://www.wps.cn/officeDocument/2017/etCustomData" ref="A5:J38" etc:filterBottomFollowUsedRange="0">
    <extLst/>
  </autoFilter>
  <mergeCells count="7">
    <mergeCell ref="A2:I2"/>
    <mergeCell ref="D3:H3"/>
    <mergeCell ref="A5:C5"/>
    <mergeCell ref="A3:A4"/>
    <mergeCell ref="B3:B4"/>
    <mergeCell ref="C3:C4"/>
    <mergeCell ref="I3:I4"/>
  </mergeCells>
  <pageMargins left="0.75" right="0.75" top="1" bottom="1" header="0.5" footer="0.5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view="pageBreakPreview" zoomScaleNormal="85" workbookViewId="0">
      <selection activeCell="F16" sqref="F16"/>
    </sheetView>
  </sheetViews>
  <sheetFormatPr defaultColWidth="9.02727272727273" defaultRowHeight="14"/>
  <cols>
    <col min="1" max="1" width="7.31818181818182" customWidth="1"/>
    <col min="2" max="2" width="17.6545454545455" customWidth="1"/>
    <col min="3" max="3" width="32.0636363636364" customWidth="1"/>
    <col min="4" max="4" width="8.60909090909091" customWidth="1"/>
    <col min="5" max="5" width="4.58181818181818" customWidth="1"/>
    <col min="6" max="6" width="7.27272727272727" customWidth="1"/>
    <col min="7" max="7" width="3.93636363636364" customWidth="1"/>
    <col min="8" max="8" width="8.60909090909091" customWidth="1"/>
    <col min="9" max="9" width="7.80909090909091" customWidth="1"/>
    <col min="10" max="10" width="4.58181818181818" customWidth="1"/>
    <col min="11" max="12" width="3.93636363636364" customWidth="1"/>
    <col min="13" max="13" width="7.80909090909091" customWidth="1"/>
    <col min="14" max="14" width="8.60909090909091" customWidth="1"/>
    <col min="15" max="15" width="4.58181818181818" customWidth="1"/>
    <col min="16" max="16" width="7.27272727272727" customWidth="1"/>
    <col min="17" max="17" width="3.93636363636364" customWidth="1"/>
    <col min="18" max="18" width="8.60909090909091" customWidth="1"/>
    <col min="19" max="19" width="10.5545454545455" customWidth="1"/>
  </cols>
  <sheetData>
    <row r="1" spans="1:19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3.25" customHeight="1" spans="1:19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6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75</v>
      </c>
    </row>
    <row r="4" ht="27" customHeight="1" spans="1:19">
      <c r="A4" s="5" t="s">
        <v>2</v>
      </c>
      <c r="B4" s="5" t="s">
        <v>3</v>
      </c>
      <c r="C4" s="5" t="s">
        <v>4</v>
      </c>
      <c r="D4" s="5" t="s">
        <v>76</v>
      </c>
      <c r="E4" s="5"/>
      <c r="F4" s="5"/>
      <c r="G4" s="5"/>
      <c r="H4" s="5"/>
      <c r="I4" s="17" t="s">
        <v>77</v>
      </c>
      <c r="J4" s="18"/>
      <c r="K4" s="18"/>
      <c r="L4" s="18"/>
      <c r="M4" s="19"/>
      <c r="N4" s="5" t="s">
        <v>78</v>
      </c>
      <c r="O4" s="5"/>
      <c r="P4" s="5"/>
      <c r="Q4" s="5"/>
      <c r="R4" s="5"/>
      <c r="S4" s="5" t="s">
        <v>6</v>
      </c>
    </row>
    <row r="5" ht="28" spans="1:19">
      <c r="A5" s="5"/>
      <c r="B5" s="5"/>
      <c r="C5" s="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11</v>
      </c>
      <c r="S5" s="5"/>
    </row>
    <row r="6" ht="13.5" customHeight="1" spans="1:19">
      <c r="A6" s="5" t="s">
        <v>12</v>
      </c>
      <c r="B6" s="5"/>
      <c r="C6" s="5"/>
      <c r="D6" s="6">
        <f>SUM(D7:D9)</f>
        <v>1498.975</v>
      </c>
      <c r="E6" s="7">
        <f t="shared" ref="E6:L6" si="0">SUM(E7:E9)</f>
        <v>0</v>
      </c>
      <c r="F6" s="7">
        <f t="shared" si="0"/>
        <v>350</v>
      </c>
      <c r="G6" s="7">
        <f t="shared" si="0"/>
        <v>0</v>
      </c>
      <c r="H6" s="6">
        <f t="shared" si="0"/>
        <v>1148.975</v>
      </c>
      <c r="I6" s="7">
        <f>ROUND(SUM(I7:I9),2)</f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>ROUND(SUM(M7:M9),2)</f>
        <v>0</v>
      </c>
      <c r="N6" s="6">
        <f>SUM(N7:N9)</f>
        <v>1498.975</v>
      </c>
      <c r="O6" s="7">
        <f t="shared" ref="O6:R6" si="1">SUM(O7:O9)</f>
        <v>0</v>
      </c>
      <c r="P6" s="7">
        <f t="shared" si="1"/>
        <v>350</v>
      </c>
      <c r="Q6" s="7">
        <f t="shared" si="1"/>
        <v>0</v>
      </c>
      <c r="R6" s="6">
        <f t="shared" si="1"/>
        <v>1148.975</v>
      </c>
      <c r="S6" s="5"/>
    </row>
    <row r="7" customFormat="1" ht="45" customHeight="1" spans="1:19">
      <c r="A7" s="8">
        <v>1</v>
      </c>
      <c r="B7" s="9" t="s">
        <v>79</v>
      </c>
      <c r="C7" s="10" t="s">
        <v>80</v>
      </c>
      <c r="D7" s="11">
        <f t="shared" ref="D7:D9" si="2">SUM(E7:H7)</f>
        <v>500</v>
      </c>
      <c r="E7" s="12"/>
      <c r="F7" s="7"/>
      <c r="G7" s="13"/>
      <c r="H7" s="7">
        <v>500</v>
      </c>
      <c r="I7" s="11">
        <f t="shared" ref="I7:I9" si="3">SUM(J7:M7)</f>
        <v>-260</v>
      </c>
      <c r="J7" s="7"/>
      <c r="K7" s="7"/>
      <c r="L7" s="7"/>
      <c r="M7" s="7">
        <v>-260</v>
      </c>
      <c r="N7" s="11">
        <f>SUM(O7:R7)</f>
        <v>240</v>
      </c>
      <c r="O7" s="7">
        <f>E7+J7</f>
        <v>0</v>
      </c>
      <c r="P7" s="7">
        <f>F7+K7</f>
        <v>0</v>
      </c>
      <c r="Q7" s="7">
        <f>G7+L7</f>
        <v>0</v>
      </c>
      <c r="R7" s="7">
        <f>H7+M7</f>
        <v>240</v>
      </c>
      <c r="S7" s="20"/>
    </row>
    <row r="8" customFormat="1" ht="65" customHeight="1" spans="1:19">
      <c r="A8" s="8">
        <v>2</v>
      </c>
      <c r="B8" s="8" t="s">
        <v>81</v>
      </c>
      <c r="C8" s="14" t="s">
        <v>82</v>
      </c>
      <c r="D8" s="11">
        <f t="shared" si="2"/>
        <v>350</v>
      </c>
      <c r="E8" s="11"/>
      <c r="F8" s="15">
        <f>334.1+15.9</f>
        <v>350</v>
      </c>
      <c r="G8" s="15"/>
      <c r="H8" s="15"/>
      <c r="I8" s="11">
        <f t="shared" si="3"/>
        <v>150</v>
      </c>
      <c r="J8" s="15"/>
      <c r="K8" s="15"/>
      <c r="L8" s="15"/>
      <c r="M8" s="15">
        <v>150</v>
      </c>
      <c r="N8" s="11">
        <f>SUM(O8:R8)</f>
        <v>500</v>
      </c>
      <c r="O8" s="7">
        <f>E8+J8</f>
        <v>0</v>
      </c>
      <c r="P8" s="7">
        <f>F8+K8</f>
        <v>350</v>
      </c>
      <c r="Q8" s="7">
        <f>G8+L8</f>
        <v>0</v>
      </c>
      <c r="R8" s="7">
        <f>H8+M8</f>
        <v>150</v>
      </c>
      <c r="S8" s="20"/>
    </row>
    <row r="9" ht="36" customHeight="1" spans="1:19">
      <c r="A9" s="8">
        <v>3</v>
      </c>
      <c r="B9" s="9" t="s">
        <v>83</v>
      </c>
      <c r="C9" s="10" t="s">
        <v>84</v>
      </c>
      <c r="D9" s="12">
        <f t="shared" si="2"/>
        <v>648.975</v>
      </c>
      <c r="E9" s="12"/>
      <c r="F9" s="7"/>
      <c r="G9" s="13"/>
      <c r="H9" s="16">
        <v>648.975</v>
      </c>
      <c r="I9" s="11">
        <f t="shared" si="3"/>
        <v>110</v>
      </c>
      <c r="J9" s="7"/>
      <c r="K9" s="7"/>
      <c r="L9" s="7"/>
      <c r="M9" s="7">
        <v>110</v>
      </c>
      <c r="N9" s="12">
        <f>SUM(O9:R9)</f>
        <v>758.975</v>
      </c>
      <c r="O9" s="7">
        <f>E9+J9</f>
        <v>0</v>
      </c>
      <c r="P9" s="7">
        <f>F9+K9</f>
        <v>0</v>
      </c>
      <c r="Q9" s="7">
        <f>G9+L9</f>
        <v>0</v>
      </c>
      <c r="R9" s="16">
        <f>H9+M9</f>
        <v>758.975</v>
      </c>
      <c r="S9" s="20"/>
    </row>
  </sheetData>
  <mergeCells count="9">
    <mergeCell ref="A2:S2"/>
    <mergeCell ref="D4:H4"/>
    <mergeCell ref="I4:M4"/>
    <mergeCell ref="N4:R4"/>
    <mergeCell ref="A6:C6"/>
    <mergeCell ref="A4:A5"/>
    <mergeCell ref="B4:B5"/>
    <mergeCell ref="C4:C5"/>
    <mergeCell ref="S4:S5"/>
  </mergeCells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7930</vt:lpstr>
      <vt:lpstr>县级资金调整分配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一贯无盐</cp:lastModifiedBy>
  <dcterms:created xsi:type="dcterms:W3CDTF">2024-06-13T06:50:00Z</dcterms:created>
  <dcterms:modified xsi:type="dcterms:W3CDTF">2024-10-18T10:54:26Z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EA5D7F5216DB4C46B8DBCAA702D2C51C_13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