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780" firstSheet="5" activeTab="5"/>
  </bookViews>
  <sheets>
    <sheet name="中央资金调整分配（一）" sheetId="12" state="hidden" r:id="rId1"/>
    <sheet name="中央资金调整分配（二）" sheetId="13" state="hidden" r:id="rId2"/>
    <sheet name="省级资金调整分配" sheetId="11" state="hidden" r:id="rId3"/>
    <sheet name="市级资金调整分配" sheetId="10" state="hidden" r:id="rId4"/>
    <sheet name="县级资金调整分配" sheetId="9" state="hidden" r:id="rId5"/>
    <sheet name="资金调整分配" sheetId="14" r:id="rId6"/>
  </sheets>
  <definedNames>
    <definedName name="_xlnm._FilterDatabase" localSheetId="0" hidden="1">'中央资金调整分配（一）'!$A$6:$S$18</definedName>
    <definedName name="_xlnm.Print_Area" localSheetId="4">县级资金调整分配!$A$1:$S$25</definedName>
    <definedName name="_xlnm._FilterDatabase" localSheetId="4" hidden="1">县级资金调整分配!$A$6:$S$6</definedName>
    <definedName name="_xlnm._FilterDatabase" localSheetId="3" hidden="1">市级资金调整分配!$A$6:$S$7</definedName>
    <definedName name="_xlnm.Print_Area" localSheetId="3">市级资金调整分配!$A$1:$S$10</definedName>
    <definedName name="_xlnm.Print_Area" localSheetId="2">省级资金调整分配!$A$1:$S$11</definedName>
    <definedName name="_xlnm.Print_Area" localSheetId="0">'中央资金调整分配（一）'!$A$1:$S$18</definedName>
    <definedName name="_xlnm.Print_Area" localSheetId="1">'中央资金调整分配（二）'!$A$1:$S$12</definedName>
    <definedName name="_xlnm._FilterDatabase" localSheetId="5" hidden="1">资金调整分配!$N$6:$R$6</definedName>
    <definedName name="_xlnm.Print_Area" localSheetId="5">资金调整分配!$A$1:$S$45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<sst xmlns="http://schemas.openxmlformats.org/spreadsheetml/2006/main" count="326" uniqueCount="99">
  <si>
    <t>附件：</t>
  </si>
  <si>
    <t>宁武县2024年第一批中央财政衔接推进乡村振兴补助资金分配调整表</t>
  </si>
  <si>
    <t>单位：万元</t>
  </si>
  <si>
    <t>序号</t>
  </si>
  <si>
    <t>项目名称</t>
  </si>
  <si>
    <t>主要建设任务及内容</t>
  </si>
  <si>
    <t>原资金来源及规模</t>
  </si>
  <si>
    <t>调增+，调减-</t>
  </si>
  <si>
    <t>调整后资金来源及规模</t>
  </si>
  <si>
    <t>备注</t>
  </si>
  <si>
    <t>总额</t>
  </si>
  <si>
    <t>中央</t>
  </si>
  <si>
    <t>省</t>
  </si>
  <si>
    <t>市</t>
  </si>
  <si>
    <t>县</t>
  </si>
  <si>
    <t>合计</t>
  </si>
  <si>
    <t>宁化新能源停车场项目</t>
  </si>
  <si>
    <t>新建电车充电设施及安装设备三处，安装两处变压器，20个充电桩，其他辅助设施2处。</t>
  </si>
  <si>
    <t>石庄村购置机械项目</t>
  </si>
  <si>
    <t>购买60装载机一台。</t>
  </si>
  <si>
    <t>怀道乡官地村农机具项目</t>
  </si>
  <si>
    <t>购买大型拖拉机1台、小型拖拉机2台及相关配套农机具。</t>
  </si>
  <si>
    <t>宁武县西马坊乡营房沟村引水工程</t>
  </si>
  <si>
    <t>水源，蓄水池，管网，阀井等。</t>
  </si>
  <si>
    <t>雨露计划</t>
  </si>
  <si>
    <t>对2023-2024学年中职、高职技工学校在校学生中的脱贫家庭（含监测帮扶对象家庭）子女进行资助。</t>
  </si>
  <si>
    <t>乡村旅游产业发展项目（二期）</t>
  </si>
  <si>
    <t>依托宁武芦芽山旅游发展有限责任公司参与发展乡村旅游，通过资产收益、务工等使得全县脱贫户和监测户都能享有旅游产业发展带来的红利。</t>
  </si>
  <si>
    <t>凤凰镇李家窑村提水工程</t>
  </si>
  <si>
    <t>供水架电、变压器、管网链接铺设等</t>
  </si>
  <si>
    <t>石家庄镇定河村饮水管网配套工程</t>
  </si>
  <si>
    <t>泵房、管网连接等</t>
  </si>
  <si>
    <t>薛家洼乡盘道梁提水工程</t>
  </si>
  <si>
    <t>水源池、高位池、管网、机电设备等</t>
  </si>
  <si>
    <t>东马坊乡豆庄补充引水水源工程</t>
  </si>
  <si>
    <t>补充引水水源池、管网配套等</t>
  </si>
  <si>
    <t>薛家洼乡梨元坡小组护村护地坝工程</t>
  </si>
  <si>
    <t>新建浆砌石护坝130余米</t>
  </si>
  <si>
    <t>东马坊乡葱沟村护村护地坝工程</t>
  </si>
  <si>
    <t>新建浆砌石护坝约145米，护脚约90米，约284米旧坝加高</t>
  </si>
  <si>
    <t>宁武县2024年第二批中央财政衔接推进乡村振兴补助资金分配调整表</t>
  </si>
  <si>
    <t>宁武县综合集贸市场就业创业基地建设经营项目</t>
  </si>
  <si>
    <t>新建西城集贸市场1处3600㎡，配套公共厕所和管理用房，改建集贸市场2处3200㎡</t>
  </si>
  <si>
    <t>宁武县综合集贸市场就业创业基地南门集贸市场维修工程</t>
  </si>
  <si>
    <t>铲除涂刷内外墙1700m2；维修拆换落水管130m；地面修复240m2；自流坪地面1280m2。</t>
  </si>
  <si>
    <t>宁武县综合集贸市场就业创业基地西关集贸市场改造工程</t>
  </si>
  <si>
    <t>改造就业创业基地500㎡；外墙拆砌、加装改水排水管，暖气拆安；地面拆铺、安装监控；摆放消防设备。</t>
  </si>
  <si>
    <t>宁武县综合集贸市场就业创业基地电梯安装工程</t>
  </si>
  <si>
    <t>东城地下市场加装人行道电（扶）梯1部，并配套设施。</t>
  </si>
  <si>
    <t>宁武县综合集贸市场就业创业基地摆台货架采购项目</t>
  </si>
  <si>
    <t>市场内制作安装摆台、货架等摊位。</t>
  </si>
  <si>
    <t>宁武县综合集贸市场就业创业基地东城区地下广场改造项目</t>
  </si>
  <si>
    <t>地下市场院面维修硬化，外立面铲除抹灰涂刷，商铺门窗拆换、天棚吊顶、内墙涂刷、卫生间改造、安装暖气、安装电气灯具、摆放消防设备、监控安装等。</t>
  </si>
  <si>
    <t>宁武县2024年第一批省级财政衔接推进乡村振兴补助资金分配调整表</t>
  </si>
  <si>
    <t>头马营农家乐康养民宿</t>
  </si>
  <si>
    <t xml:space="preserve">
在头马营村维修新建房屋共20间，设置单元网格区域认养鸡、羊、牛等家养畜禽20处。供暖设施建设，配套设施配备。
</t>
  </si>
  <si>
    <t xml:space="preserve">
2024年度脱贫劳动力、监测对象劳动力外出务工交通补贴项目
</t>
  </si>
  <si>
    <t>用于2024年度脱贫劳动力、监测对象劳动力外出务工交通补贴。</t>
  </si>
  <si>
    <t>石家庄镇定河村备用水源工程</t>
  </si>
  <si>
    <t>备用水源等</t>
  </si>
  <si>
    <t>薛家洼乡薛家洼村提水管网工程</t>
  </si>
  <si>
    <t>高位池、管网、泵房、阀门井、架电等</t>
  </si>
  <si>
    <t>薛家洼乡薛家洼村饮水机电配套工程</t>
  </si>
  <si>
    <t>深井水泵、甭管、电缆等动力设施配套</t>
  </si>
  <si>
    <t>宁武县2024年市级财政衔接推进乡村振兴补助资金分配调整表</t>
  </si>
  <si>
    <t>乡村产业发展
项目</t>
  </si>
  <si>
    <t>宁武县2024年县级财政衔接推进乡村振兴补助资金分配调整表</t>
  </si>
  <si>
    <t xml:space="preserve">
涔山乡旅游观光车、移动太空舱民宿、移动商铺及配套设施乡村旅游项目
</t>
  </si>
  <si>
    <t>旅游观光车20辆、移动太空舱民宿、移动商铺10间等配套设施。</t>
  </si>
  <si>
    <t>宁化村发展壮大集体经济项目—宁化村新建民宿</t>
  </si>
  <si>
    <t>1、房屋折旧、补偿安置；2、新建民宿及室内装修；3、相关配套基础设施：取暖设备、消防设施。</t>
  </si>
  <si>
    <t xml:space="preserve">
在头马营村维修新建房屋共20间，设置单元网格区域认养家养畜禽20处。供暖设施建设，配套设施配备。
</t>
  </si>
  <si>
    <t>石家庄湿地公园自驾车、房车营地旅游项目</t>
  </si>
  <si>
    <t xml:space="preserve">
建设自驾车、房车营地，配套上下水处理设施和充电桩、自助洗车、土特产销售点，开展自助烧烤、露营、钓鱼等休闲旅游活动。
</t>
  </si>
  <si>
    <t>馒头山村绿皮车露营地项目</t>
  </si>
  <si>
    <t>项目占地6万平方米，主要分为火车旅馆、美食广场、军工隧道三个片区。其中包含：营地大门及客服中心、绿皮火车旅馆、美食广场、军工隧道、景观小品采用集装箱建设生态厕所、商品亭等基础服务设施。</t>
  </si>
  <si>
    <t>大石洞康养休闲度假区建设项目</t>
  </si>
  <si>
    <t xml:space="preserve">
依托大石洞村传统民居，辐射延伸收购拆迁开发改造提升大石洞、五华山、王化沟周边特色民宿。完善大石洞村旅游基础配套设施，改善人居环境，保持村落原始风貌。
</t>
  </si>
  <si>
    <t>宁化基础附属设施建设项目</t>
  </si>
  <si>
    <t xml:space="preserve">
1、万佛洞台阶护栏400米；2、2个道路中间平台50平米；3、配套基础设施建设：消防设施、万佛洞周边设施维修。
</t>
  </si>
  <si>
    <t>三马营村小西沟河道治理土地平整项目</t>
  </si>
  <si>
    <t>在三马营小西沟建护村坝1300余米，在坝体两侧平整土地150余亩。</t>
  </si>
  <si>
    <t>凤凰镇乡村供应链资产收益项目</t>
  </si>
  <si>
    <t>全镇25个行政村依托山西世纪阳光供应链管理有限公司参与乡村供应链建设和服务，通过资产收益、务工等带动村集体和农户增收。</t>
  </si>
  <si>
    <t>西马坊村购买可燃物颗粒生产设备项目</t>
  </si>
  <si>
    <t>颗粒机2台，粉碎机1台，破碎机1台，小型装载机2辆，叉车1辆，平板车1辆</t>
  </si>
  <si>
    <t>大水口村购买小杂粮加工设备项目</t>
  </si>
  <si>
    <t>购买烘干脱皮包装一体机</t>
  </si>
  <si>
    <t>涔山乡文旅消费网点配置项目</t>
  </si>
  <si>
    <t>租赁万年冰洞出口处村民房屋，改造为用于售卖文创雪糕、小吃、山珍等商品的综合商铺等。</t>
  </si>
  <si>
    <t>宁化文旅休闲基地项目</t>
  </si>
  <si>
    <t>打造旅拍场地（场地平整及修缮用）、烧烤营地，并配套相应设备</t>
  </si>
  <si>
    <t>东马坊乡豆庄村补充提水水源工程</t>
  </si>
  <si>
    <t>补充提水水源深井等</t>
  </si>
  <si>
    <t>残垣断壁整治项目</t>
  </si>
  <si>
    <t>拆除危旧房屋、残垣断壁，垃圾清运等。</t>
  </si>
  <si>
    <t>致富带头人培训项目</t>
  </si>
  <si>
    <r>
      <rPr>
        <sz val="11"/>
        <color theme="1"/>
        <rFont val="宋体"/>
        <charset val="204"/>
      </rPr>
      <t>对我县</t>
    </r>
    <r>
      <rPr>
        <sz val="11"/>
        <color theme="1"/>
        <rFont val="Arial Narrow"/>
        <charset val="204"/>
      </rPr>
      <t>100</t>
    </r>
    <r>
      <rPr>
        <sz val="11"/>
        <color theme="1"/>
        <rFont val="宋体"/>
        <charset val="204"/>
      </rPr>
      <t>名乡村振兴致富带头人进行培训。</t>
    </r>
  </si>
  <si>
    <t>宁武县2024年财政衔接推进乡村振兴补助资金分配调整表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</si>
</sst>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_ ;_ * \-#,##0.000_ ;_ * &quot;-&quot;??.0_ ;_ @_ "/>
  </numFmts>
  <fonts count="38">
    <font>
      <sz val="11"/>
      <color theme="1"/>
      <name val="宋体"/>
      <charset val="134"/>
      <scheme val="minor"/>
    </font>
    <font>
      <b/>
      <sz val="11"/>
      <color theme="1"/>
      <name val="宋体"/>
      <charset val="134"/>
      <scheme val="minor"/>
    </font>
    <font>
      <sz val="11"/>
      <color rgb="FF000000"/>
      <name val="宋体"/>
      <charset val="134"/>
    </font>
    <font>
      <sz val="11"/>
      <color theme="1"/>
      <name val="宋体"/>
      <charset val="134"/>
    </font>
    <font>
      <b/>
      <sz val="18"/>
      <color rgb="FF000000"/>
      <name val="方正小标宋简体"/>
      <charset val="134"/>
    </font>
    <font>
      <b/>
      <sz val="18"/>
      <color theme="1"/>
      <name val="方正小标宋简体"/>
      <charset val="134"/>
    </font>
    <font>
      <sz val="11"/>
      <color rgb="FF000000"/>
      <name val="黑体"/>
      <charset val="134"/>
    </font>
    <font>
      <sz val="11"/>
      <color theme="1"/>
      <name val="黑体"/>
      <charset val="134"/>
    </font>
    <font>
      <b/>
      <sz val="11"/>
      <color rgb="FF000000"/>
      <name val="黑体"/>
      <charset val="134"/>
    </font>
    <font>
      <b/>
      <sz val="11"/>
      <color theme="1"/>
      <name val="黑体"/>
      <charset val="134"/>
    </font>
    <font>
      <b/>
      <sz val="11"/>
      <color theme="1"/>
      <name val="Arial Narrow"/>
      <charset val="134"/>
    </font>
    <font>
      <sz val="11"/>
      <name val="宋体"/>
      <charset val="134"/>
    </font>
    <font>
      <sz val="11"/>
      <color theme="1"/>
      <name val="Arial Narrow"/>
      <charset val="134"/>
    </font>
    <font>
      <sz val="11"/>
      <color theme="1"/>
      <name val="宋体"/>
      <charset val="204"/>
    </font>
    <font>
      <sz val="12"/>
      <color rgb="FF000000"/>
      <name val="Arial Narrow"/>
      <charset val="134"/>
    </font>
    <font>
      <sz val="18"/>
      <color rgb="FF000000"/>
      <name val="方正小标宋简体"/>
      <charset val="134"/>
    </font>
    <font>
      <sz val="11"/>
      <color rgb="FF000000"/>
      <name val="Arial Narrow"/>
      <charset val="134"/>
    </font>
    <font>
      <sz val="11"/>
      <name val="Arial Narro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Arial Narrow"/>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3"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43" fontId="12"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3" fontId="12" fillId="0" borderId="1" xfId="0" applyNumberFormat="1" applyFont="1" applyBorder="1" applyAlignment="1">
      <alignment horizontal="center" vertical="center"/>
    </xf>
    <xf numFmtId="0" fontId="13" fillId="0" borderId="1" xfId="0" applyFont="1" applyFill="1" applyBorder="1" applyAlignment="1">
      <alignment horizontal="left" vertical="center" wrapText="1"/>
    </xf>
    <xf numFmtId="0" fontId="3" fillId="0" borderId="0" xfId="0"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6" fontId="1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center" vertical="center"/>
    </xf>
    <xf numFmtId="0" fontId="6" fillId="0" borderId="1" xfId="0" applyFont="1" applyBorder="1" applyAlignment="1">
      <alignment horizontal="center" vertical="center" wrapText="1"/>
    </xf>
    <xf numFmtId="43" fontId="16" fillId="0" borderId="1" xfId="0" applyNumberFormat="1" applyFont="1" applyBorder="1" applyAlignment="1">
      <alignment horizontal="center" vertical="center" wrapText="1"/>
    </xf>
    <xf numFmtId="43" fontId="17" fillId="0" borderId="1" xfId="0" applyNumberFormat="1" applyFont="1" applyBorder="1" applyAlignment="1">
      <alignment horizontal="center" vertical="center" wrapText="1"/>
    </xf>
    <xf numFmtId="43" fontId="17"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3" fontId="16" fillId="0" borderId="1" xfId="0" applyNumberFormat="1" applyFont="1" applyBorder="1" applyAlignment="1">
      <alignment horizontal="center" vertical="center"/>
    </xf>
    <xf numFmtId="176" fontId="17" fillId="0" borderId="1" xfId="0" applyNumberFormat="1" applyFont="1" applyBorder="1" applyAlignment="1">
      <alignment horizontal="center" vertical="center" wrapText="1"/>
    </xf>
    <xf numFmtId="43" fontId="17" fillId="0" borderId="1" xfId="0" applyNumberFormat="1" applyFont="1" applyBorder="1" applyAlignment="1">
      <alignment horizontal="center" vertical="center"/>
    </xf>
    <xf numFmtId="176" fontId="1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view="pageBreakPreview" zoomScaleNormal="85" topLeftCell="C1" workbookViewId="0">
      <selection activeCell="J19" sqref="J19"/>
    </sheetView>
  </sheetViews>
  <sheetFormatPr defaultColWidth="9.02727272727273" defaultRowHeight="14"/>
  <cols>
    <col min="1" max="1" width="7.31818181818182" customWidth="1"/>
    <col min="2" max="2" width="17.6545454545455" customWidth="1"/>
    <col min="3" max="3" width="45.5363636363636" customWidth="1"/>
    <col min="4" max="5" width="8.14545454545454" customWidth="1"/>
    <col min="6" max="8" width="6.57272727272727" customWidth="1"/>
    <col min="9" max="10" width="8.60909090909091" customWidth="1"/>
    <col min="11" max="18" width="8.2" customWidth="1"/>
    <col min="19" max="19" width="12.1181818181818" customWidth="1"/>
  </cols>
  <sheetData>
    <row r="1" spans="1:19">
      <c r="A1" s="3" t="s">
        <v>0</v>
      </c>
      <c r="B1" s="3"/>
      <c r="C1" s="4"/>
      <c r="D1" s="4"/>
      <c r="E1" s="4"/>
      <c r="F1" s="4"/>
      <c r="G1" s="4"/>
      <c r="H1" s="4"/>
      <c r="I1" s="3"/>
      <c r="J1" s="3"/>
      <c r="K1" s="3"/>
      <c r="L1" s="3"/>
      <c r="M1" s="3"/>
      <c r="N1" s="3"/>
      <c r="O1" s="3"/>
      <c r="P1" s="3"/>
      <c r="Q1" s="3"/>
      <c r="R1" s="3"/>
      <c r="S1" s="3"/>
    </row>
    <row r="2" ht="23.25" customHeight="1" spans="1:19">
      <c r="A2" s="28" t="s">
        <v>1</v>
      </c>
      <c r="B2" s="28"/>
      <c r="C2" s="28"/>
      <c r="D2" s="28"/>
      <c r="E2" s="28"/>
      <c r="F2" s="28"/>
      <c r="G2" s="28"/>
      <c r="H2" s="28"/>
      <c r="I2" s="28"/>
      <c r="J2" s="28"/>
      <c r="K2" s="28"/>
      <c r="L2" s="28"/>
      <c r="M2" s="28"/>
      <c r="N2" s="28"/>
      <c r="O2" s="28"/>
      <c r="P2" s="28"/>
      <c r="Q2" s="28"/>
      <c r="R2" s="28"/>
      <c r="S2" s="28"/>
    </row>
    <row r="3" ht="16" customHeight="1" spans="1:19">
      <c r="A3" s="8"/>
      <c r="B3" s="8"/>
      <c r="C3" s="8"/>
      <c r="D3" s="8"/>
      <c r="E3" s="8"/>
      <c r="F3" s="8"/>
      <c r="G3" s="8"/>
      <c r="H3" s="8"/>
      <c r="I3" s="8"/>
      <c r="J3" s="8"/>
      <c r="K3" s="8"/>
      <c r="L3" s="8"/>
      <c r="M3" s="8"/>
      <c r="N3" s="8"/>
      <c r="O3" s="8"/>
      <c r="P3" s="8"/>
      <c r="Q3" s="8"/>
      <c r="R3" s="8"/>
      <c r="S3" s="8" t="s">
        <v>2</v>
      </c>
    </row>
    <row r="4" ht="27" customHeight="1" spans="1:19">
      <c r="A4" s="29" t="s">
        <v>3</v>
      </c>
      <c r="B4" s="29" t="s">
        <v>4</v>
      </c>
      <c r="C4" s="29" t="s">
        <v>5</v>
      </c>
      <c r="D4" s="29" t="s">
        <v>6</v>
      </c>
      <c r="E4" s="29"/>
      <c r="F4" s="29"/>
      <c r="G4" s="29"/>
      <c r="H4" s="29"/>
      <c r="I4" s="33" t="s">
        <v>7</v>
      </c>
      <c r="J4" s="34"/>
      <c r="K4" s="34"/>
      <c r="L4" s="34"/>
      <c r="M4" s="35"/>
      <c r="N4" s="29" t="s">
        <v>8</v>
      </c>
      <c r="O4" s="29"/>
      <c r="P4" s="29"/>
      <c r="Q4" s="29"/>
      <c r="R4" s="29"/>
      <c r="S4" s="29" t="s">
        <v>9</v>
      </c>
    </row>
    <row r="5" spans="1:19">
      <c r="A5" s="29"/>
      <c r="B5" s="29"/>
      <c r="C5" s="29"/>
      <c r="D5" s="29" t="s">
        <v>10</v>
      </c>
      <c r="E5" s="29" t="s">
        <v>11</v>
      </c>
      <c r="F5" s="29" t="s">
        <v>12</v>
      </c>
      <c r="G5" s="29" t="s">
        <v>13</v>
      </c>
      <c r="H5" s="29" t="s">
        <v>14</v>
      </c>
      <c r="I5" s="29" t="s">
        <v>10</v>
      </c>
      <c r="J5" s="29" t="s">
        <v>11</v>
      </c>
      <c r="K5" s="29" t="s">
        <v>12</v>
      </c>
      <c r="L5" s="29" t="s">
        <v>13</v>
      </c>
      <c r="M5" s="29" t="s">
        <v>14</v>
      </c>
      <c r="N5" s="29" t="s">
        <v>10</v>
      </c>
      <c r="O5" s="29" t="s">
        <v>11</v>
      </c>
      <c r="P5" s="29" t="s">
        <v>12</v>
      </c>
      <c r="Q5" s="29" t="s">
        <v>13</v>
      </c>
      <c r="R5" s="29" t="s">
        <v>14</v>
      </c>
      <c r="S5" s="29"/>
    </row>
    <row r="6" ht="13.5" customHeight="1" spans="1:19">
      <c r="A6" s="29" t="s">
        <v>15</v>
      </c>
      <c r="B6" s="29"/>
      <c r="C6" s="29"/>
      <c r="D6" s="39">
        <f t="shared" ref="D6:H6" si="0">ROUND(SUM(D7:D18),2)</f>
        <v>650</v>
      </c>
      <c r="E6" s="39">
        <f t="shared" si="0"/>
        <v>650</v>
      </c>
      <c r="F6" s="39">
        <f t="shared" si="0"/>
        <v>0</v>
      </c>
      <c r="G6" s="39">
        <f t="shared" si="0"/>
        <v>0</v>
      </c>
      <c r="H6" s="39">
        <f t="shared" si="0"/>
        <v>0</v>
      </c>
      <c r="I6" s="39">
        <f t="shared" ref="I6:R6" si="1">ROUND(SUM(I7:I18),2)</f>
        <v>0</v>
      </c>
      <c r="J6" s="39">
        <f t="shared" si="1"/>
        <v>0</v>
      </c>
      <c r="K6" s="39">
        <f t="shared" ref="K6:M6" si="2">SUM(K7:K18)</f>
        <v>0</v>
      </c>
      <c r="L6" s="39">
        <f t="shared" si="2"/>
        <v>0</v>
      </c>
      <c r="M6" s="39">
        <f t="shared" si="2"/>
        <v>0</v>
      </c>
      <c r="N6" s="39">
        <f t="shared" si="1"/>
        <v>650</v>
      </c>
      <c r="O6" s="39">
        <f t="shared" si="1"/>
        <v>650</v>
      </c>
      <c r="P6" s="39">
        <f t="shared" si="1"/>
        <v>0</v>
      </c>
      <c r="Q6" s="39">
        <f t="shared" si="1"/>
        <v>0</v>
      </c>
      <c r="R6" s="39">
        <f t="shared" si="1"/>
        <v>0</v>
      </c>
      <c r="S6" s="29"/>
    </row>
    <row r="7" customFormat="1" ht="42" customHeight="1" spans="1:19">
      <c r="A7" s="13">
        <v>1</v>
      </c>
      <c r="B7" s="13" t="s">
        <v>16</v>
      </c>
      <c r="C7" s="14" t="s">
        <v>17</v>
      </c>
      <c r="D7" s="31">
        <f>SUM(E7:H7)</f>
        <v>120</v>
      </c>
      <c r="E7" s="31">
        <v>120</v>
      </c>
      <c r="F7" s="31"/>
      <c r="G7" s="31"/>
      <c r="H7" s="31"/>
      <c r="I7" s="31">
        <f t="shared" ref="I7:I18" si="3">SUM(J7:M7)</f>
        <v>-120</v>
      </c>
      <c r="J7" s="31">
        <v>-120</v>
      </c>
      <c r="K7" s="36"/>
      <c r="L7" s="36"/>
      <c r="M7" s="36"/>
      <c r="N7" s="31">
        <f>SUM(O7:R7)</f>
        <v>0</v>
      </c>
      <c r="O7" s="36">
        <f>E7+J7</f>
        <v>0</v>
      </c>
      <c r="P7" s="36">
        <f>F7+K7</f>
        <v>0</v>
      </c>
      <c r="Q7" s="36">
        <f>G7+L7</f>
        <v>0</v>
      </c>
      <c r="R7" s="36">
        <f>H7+M7</f>
        <v>0</v>
      </c>
      <c r="S7" s="25"/>
    </row>
    <row r="8" customFormat="1" ht="42" customHeight="1" spans="1:19">
      <c r="A8" s="13">
        <v>2</v>
      </c>
      <c r="B8" s="13" t="s">
        <v>18</v>
      </c>
      <c r="C8" s="14" t="s">
        <v>19</v>
      </c>
      <c r="D8" s="31">
        <f t="shared" ref="D8:D18" si="4">SUM(E8:H8)</f>
        <v>50</v>
      </c>
      <c r="E8" s="31">
        <v>50</v>
      </c>
      <c r="F8" s="31"/>
      <c r="G8" s="31"/>
      <c r="H8" s="31"/>
      <c r="I8" s="31">
        <f t="shared" si="3"/>
        <v>-0.1</v>
      </c>
      <c r="J8" s="31">
        <v>-0.1</v>
      </c>
      <c r="K8" s="36"/>
      <c r="L8" s="36"/>
      <c r="M8" s="36"/>
      <c r="N8" s="31">
        <f t="shared" ref="N8:N18" si="5">SUM(O8:R8)</f>
        <v>49.9</v>
      </c>
      <c r="O8" s="36">
        <f t="shared" ref="O8:O18" si="6">E8+J8</f>
        <v>49.9</v>
      </c>
      <c r="P8" s="36">
        <f t="shared" ref="P8:P18" si="7">F8+K8</f>
        <v>0</v>
      </c>
      <c r="Q8" s="36">
        <f t="shared" ref="Q8:Q18" si="8">G8+L8</f>
        <v>0</v>
      </c>
      <c r="R8" s="36">
        <f t="shared" ref="R8:R18" si="9">H8+M8</f>
        <v>0</v>
      </c>
      <c r="S8" s="25"/>
    </row>
    <row r="9" customFormat="1" ht="42" customHeight="1" spans="1:19">
      <c r="A9" s="13">
        <v>3</v>
      </c>
      <c r="B9" s="13" t="s">
        <v>20</v>
      </c>
      <c r="C9" s="14" t="s">
        <v>21</v>
      </c>
      <c r="D9" s="31">
        <f t="shared" si="4"/>
        <v>60</v>
      </c>
      <c r="E9" s="31">
        <v>60</v>
      </c>
      <c r="F9" s="31"/>
      <c r="G9" s="31"/>
      <c r="H9" s="31"/>
      <c r="I9" s="31">
        <f t="shared" si="3"/>
        <v>-8.04</v>
      </c>
      <c r="J9" s="31">
        <v>-8.04</v>
      </c>
      <c r="K9" s="36"/>
      <c r="L9" s="36"/>
      <c r="M9" s="36"/>
      <c r="N9" s="31">
        <f t="shared" si="5"/>
        <v>51.96</v>
      </c>
      <c r="O9" s="36">
        <f t="shared" si="6"/>
        <v>51.96</v>
      </c>
      <c r="P9" s="36">
        <f t="shared" si="7"/>
        <v>0</v>
      </c>
      <c r="Q9" s="36">
        <f t="shared" si="8"/>
        <v>0</v>
      </c>
      <c r="R9" s="36">
        <f t="shared" si="9"/>
        <v>0</v>
      </c>
      <c r="S9" s="26"/>
    </row>
    <row r="10" customFormat="1" ht="42" customHeight="1" spans="1:19">
      <c r="A10" s="13">
        <v>4</v>
      </c>
      <c r="B10" s="13" t="s">
        <v>22</v>
      </c>
      <c r="C10" s="14" t="s">
        <v>23</v>
      </c>
      <c r="D10" s="31">
        <f t="shared" si="4"/>
        <v>90</v>
      </c>
      <c r="E10" s="31">
        <v>90</v>
      </c>
      <c r="F10" s="31"/>
      <c r="G10" s="31"/>
      <c r="H10" s="31"/>
      <c r="I10" s="31">
        <f t="shared" si="3"/>
        <v>-30</v>
      </c>
      <c r="J10" s="31">
        <v>-30</v>
      </c>
      <c r="K10" s="36"/>
      <c r="L10" s="36"/>
      <c r="M10" s="36"/>
      <c r="N10" s="31">
        <f t="shared" si="5"/>
        <v>60</v>
      </c>
      <c r="O10" s="36">
        <f t="shared" si="6"/>
        <v>60</v>
      </c>
      <c r="P10" s="36">
        <f t="shared" si="7"/>
        <v>0</v>
      </c>
      <c r="Q10" s="36">
        <f t="shared" si="8"/>
        <v>0</v>
      </c>
      <c r="R10" s="36">
        <f t="shared" si="9"/>
        <v>0</v>
      </c>
      <c r="S10" s="25"/>
    </row>
    <row r="11" customFormat="1" ht="42" customHeight="1" spans="1:19">
      <c r="A11" s="13">
        <v>5</v>
      </c>
      <c r="B11" s="13" t="s">
        <v>24</v>
      </c>
      <c r="C11" s="14" t="s">
        <v>25</v>
      </c>
      <c r="D11" s="31">
        <f t="shared" si="4"/>
        <v>330</v>
      </c>
      <c r="E11" s="31">
        <v>330</v>
      </c>
      <c r="F11" s="31"/>
      <c r="G11" s="31"/>
      <c r="H11" s="31"/>
      <c r="I11" s="31">
        <f t="shared" si="3"/>
        <v>-3.6</v>
      </c>
      <c r="J11" s="31">
        <v>-3.6</v>
      </c>
      <c r="K11" s="36"/>
      <c r="L11" s="36"/>
      <c r="M11" s="36"/>
      <c r="N11" s="31">
        <f t="shared" si="5"/>
        <v>326.4</v>
      </c>
      <c r="O11" s="36">
        <f t="shared" si="6"/>
        <v>326.4</v>
      </c>
      <c r="P11" s="36">
        <f t="shared" si="7"/>
        <v>0</v>
      </c>
      <c r="Q11" s="36">
        <f t="shared" si="8"/>
        <v>0</v>
      </c>
      <c r="R11" s="36">
        <f t="shared" si="9"/>
        <v>0</v>
      </c>
      <c r="S11" s="25"/>
    </row>
    <row r="12" customFormat="1" ht="56" customHeight="1" spans="1:19">
      <c r="A12" s="13">
        <v>6</v>
      </c>
      <c r="B12" s="13" t="s">
        <v>26</v>
      </c>
      <c r="C12" s="14" t="s">
        <v>27</v>
      </c>
      <c r="D12" s="31">
        <f t="shared" si="4"/>
        <v>0</v>
      </c>
      <c r="E12" s="31"/>
      <c r="F12" s="31"/>
      <c r="G12" s="31"/>
      <c r="H12" s="31"/>
      <c r="I12" s="31">
        <f t="shared" si="3"/>
        <v>29.74</v>
      </c>
      <c r="J12" s="31">
        <f>30-0.26</f>
        <v>29.74</v>
      </c>
      <c r="K12" s="36"/>
      <c r="L12" s="36"/>
      <c r="M12" s="36"/>
      <c r="N12" s="31">
        <f t="shared" si="5"/>
        <v>29.74</v>
      </c>
      <c r="O12" s="36">
        <f t="shared" si="6"/>
        <v>29.74</v>
      </c>
      <c r="P12" s="36">
        <f t="shared" si="7"/>
        <v>0</v>
      </c>
      <c r="Q12" s="36">
        <f t="shared" si="8"/>
        <v>0</v>
      </c>
      <c r="R12" s="36">
        <f t="shared" si="9"/>
        <v>0</v>
      </c>
      <c r="S12" s="25"/>
    </row>
    <row r="13" customFormat="1" ht="42" customHeight="1" spans="1:19">
      <c r="A13" s="13">
        <v>7</v>
      </c>
      <c r="B13" s="13" t="s">
        <v>28</v>
      </c>
      <c r="C13" s="14" t="s">
        <v>29</v>
      </c>
      <c r="D13" s="31">
        <f t="shared" si="4"/>
        <v>0</v>
      </c>
      <c r="E13" s="31"/>
      <c r="F13" s="31"/>
      <c r="G13" s="31"/>
      <c r="H13" s="31"/>
      <c r="I13" s="31">
        <f t="shared" si="3"/>
        <v>20</v>
      </c>
      <c r="J13" s="31">
        <v>20</v>
      </c>
      <c r="K13" s="36"/>
      <c r="L13" s="36"/>
      <c r="M13" s="36"/>
      <c r="N13" s="31">
        <f t="shared" si="5"/>
        <v>20</v>
      </c>
      <c r="O13" s="36">
        <f t="shared" si="6"/>
        <v>20</v>
      </c>
      <c r="P13" s="36">
        <f t="shared" si="7"/>
        <v>0</v>
      </c>
      <c r="Q13" s="36">
        <f t="shared" si="8"/>
        <v>0</v>
      </c>
      <c r="R13" s="36">
        <f t="shared" si="9"/>
        <v>0</v>
      </c>
      <c r="S13" s="25"/>
    </row>
    <row r="14" customFormat="1" ht="42" customHeight="1" spans="1:19">
      <c r="A14" s="13">
        <v>8</v>
      </c>
      <c r="B14" s="13" t="s">
        <v>30</v>
      </c>
      <c r="C14" s="14" t="s">
        <v>31</v>
      </c>
      <c r="D14" s="31">
        <f t="shared" si="4"/>
        <v>0</v>
      </c>
      <c r="E14" s="31"/>
      <c r="F14" s="31"/>
      <c r="G14" s="31"/>
      <c r="H14" s="31"/>
      <c r="I14" s="31">
        <f t="shared" si="3"/>
        <v>16</v>
      </c>
      <c r="J14" s="31">
        <v>16</v>
      </c>
      <c r="K14" s="36"/>
      <c r="L14" s="36"/>
      <c r="M14" s="36"/>
      <c r="N14" s="31">
        <f t="shared" si="5"/>
        <v>16</v>
      </c>
      <c r="O14" s="36">
        <f t="shared" si="6"/>
        <v>16</v>
      </c>
      <c r="P14" s="36">
        <f t="shared" si="7"/>
        <v>0</v>
      </c>
      <c r="Q14" s="36">
        <f t="shared" si="8"/>
        <v>0</v>
      </c>
      <c r="R14" s="36">
        <f t="shared" si="9"/>
        <v>0</v>
      </c>
      <c r="S14" s="25"/>
    </row>
    <row r="15" customFormat="1" ht="42" customHeight="1" spans="1:19">
      <c r="A15" s="13">
        <v>9</v>
      </c>
      <c r="B15" s="13" t="s">
        <v>32</v>
      </c>
      <c r="C15" s="14" t="s">
        <v>33</v>
      </c>
      <c r="D15" s="31">
        <f t="shared" si="4"/>
        <v>0</v>
      </c>
      <c r="E15" s="31"/>
      <c r="F15" s="31"/>
      <c r="G15" s="31"/>
      <c r="H15" s="31"/>
      <c r="I15" s="31">
        <f t="shared" si="3"/>
        <v>36</v>
      </c>
      <c r="J15" s="31">
        <v>36</v>
      </c>
      <c r="K15" s="36"/>
      <c r="L15" s="36"/>
      <c r="M15" s="36"/>
      <c r="N15" s="31">
        <f t="shared" si="5"/>
        <v>36</v>
      </c>
      <c r="O15" s="36">
        <f t="shared" si="6"/>
        <v>36</v>
      </c>
      <c r="P15" s="36">
        <f t="shared" si="7"/>
        <v>0</v>
      </c>
      <c r="Q15" s="36">
        <f t="shared" si="8"/>
        <v>0</v>
      </c>
      <c r="R15" s="36">
        <f t="shared" si="9"/>
        <v>0</v>
      </c>
      <c r="S15" s="25"/>
    </row>
    <row r="16" customFormat="1" ht="42" customHeight="1" spans="1:19">
      <c r="A16" s="13">
        <v>10</v>
      </c>
      <c r="B16" s="13" t="s">
        <v>34</v>
      </c>
      <c r="C16" s="14" t="s">
        <v>35</v>
      </c>
      <c r="D16" s="31">
        <f t="shared" si="4"/>
        <v>0</v>
      </c>
      <c r="E16" s="31"/>
      <c r="F16" s="31"/>
      <c r="G16" s="31"/>
      <c r="H16" s="31"/>
      <c r="I16" s="31">
        <f t="shared" si="3"/>
        <v>12</v>
      </c>
      <c r="J16" s="31">
        <v>12</v>
      </c>
      <c r="K16" s="36"/>
      <c r="L16" s="36"/>
      <c r="M16" s="36"/>
      <c r="N16" s="31">
        <f t="shared" si="5"/>
        <v>12</v>
      </c>
      <c r="O16" s="36">
        <f t="shared" si="6"/>
        <v>12</v>
      </c>
      <c r="P16" s="36">
        <f t="shared" si="7"/>
        <v>0</v>
      </c>
      <c r="Q16" s="36">
        <f t="shared" si="8"/>
        <v>0</v>
      </c>
      <c r="R16" s="36">
        <f t="shared" si="9"/>
        <v>0</v>
      </c>
      <c r="S16" s="25"/>
    </row>
    <row r="17" customFormat="1" ht="42" customHeight="1" spans="1:19">
      <c r="A17" s="13">
        <v>11</v>
      </c>
      <c r="B17" s="13" t="s">
        <v>36</v>
      </c>
      <c r="C17" s="14" t="s">
        <v>37</v>
      </c>
      <c r="D17" s="31">
        <f t="shared" si="4"/>
        <v>0</v>
      </c>
      <c r="E17" s="31"/>
      <c r="F17" s="31"/>
      <c r="G17" s="31"/>
      <c r="H17" s="31"/>
      <c r="I17" s="31">
        <f t="shared" si="3"/>
        <v>19</v>
      </c>
      <c r="J17" s="31">
        <v>19</v>
      </c>
      <c r="K17" s="36"/>
      <c r="L17" s="36"/>
      <c r="M17" s="36"/>
      <c r="N17" s="31">
        <f t="shared" si="5"/>
        <v>19</v>
      </c>
      <c r="O17" s="36">
        <f t="shared" si="6"/>
        <v>19</v>
      </c>
      <c r="P17" s="36">
        <f t="shared" si="7"/>
        <v>0</v>
      </c>
      <c r="Q17" s="36">
        <f t="shared" si="8"/>
        <v>0</v>
      </c>
      <c r="R17" s="36">
        <f t="shared" si="9"/>
        <v>0</v>
      </c>
      <c r="S17" s="25"/>
    </row>
    <row r="18" customFormat="1" ht="42" customHeight="1" spans="1:19">
      <c r="A18" s="13">
        <v>12</v>
      </c>
      <c r="B18" s="13" t="s">
        <v>38</v>
      </c>
      <c r="C18" s="14" t="s">
        <v>39</v>
      </c>
      <c r="D18" s="31">
        <f t="shared" si="4"/>
        <v>0</v>
      </c>
      <c r="E18" s="31"/>
      <c r="F18" s="31"/>
      <c r="G18" s="31"/>
      <c r="H18" s="31"/>
      <c r="I18" s="31">
        <f t="shared" si="3"/>
        <v>29</v>
      </c>
      <c r="J18" s="31">
        <v>29</v>
      </c>
      <c r="K18" s="36"/>
      <c r="L18" s="36"/>
      <c r="M18" s="36"/>
      <c r="N18" s="31">
        <f t="shared" si="5"/>
        <v>29</v>
      </c>
      <c r="O18" s="36">
        <f t="shared" si="6"/>
        <v>29</v>
      </c>
      <c r="P18" s="36">
        <f t="shared" si="7"/>
        <v>0</v>
      </c>
      <c r="Q18" s="36">
        <f t="shared" si="8"/>
        <v>0</v>
      </c>
      <c r="R18" s="36">
        <f t="shared" si="9"/>
        <v>0</v>
      </c>
      <c r="S18" s="25"/>
    </row>
  </sheetData>
  <autoFilter xmlns:etc="http://www.wps.cn/officeDocument/2017/etCustomData" ref="A6:S18" etc:filterBottomFollowUsedRange="0">
    <extLst/>
  </autoFilter>
  <mergeCells count="9">
    <mergeCell ref="A2:S2"/>
    <mergeCell ref="D4:H4"/>
    <mergeCell ref="I4:M4"/>
    <mergeCell ref="N4:R4"/>
    <mergeCell ref="A6:C6"/>
    <mergeCell ref="A4:A5"/>
    <mergeCell ref="B4:B5"/>
    <mergeCell ref="C4:C5"/>
    <mergeCell ref="S4:S5"/>
  </mergeCells>
  <pageMargins left="0.75" right="0.75" top="1" bottom="1" header="0.5" footer="0.5"/>
  <pageSetup paperSize="9" scale="4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view="pageBreakPreview" zoomScaleNormal="85" topLeftCell="C1" workbookViewId="0">
      <selection activeCell="J19" sqref="J19"/>
    </sheetView>
  </sheetViews>
  <sheetFormatPr defaultColWidth="9.02727272727273" defaultRowHeight="14"/>
  <cols>
    <col min="1" max="1" width="7.31818181818182" customWidth="1"/>
    <col min="2" max="2" width="17.6545454545455" customWidth="1"/>
    <col min="3" max="3" width="37.8363636363636" customWidth="1"/>
    <col min="4" max="5" width="7.27272727272727" customWidth="1"/>
    <col min="6" max="8" width="6.57272727272727" customWidth="1"/>
    <col min="9" max="10" width="8.60909090909091" customWidth="1"/>
    <col min="11" max="18" width="6.57272727272727" customWidth="1"/>
    <col min="19" max="19" width="18.7272727272727" customWidth="1"/>
    <col min="21" max="21" width="9.52727272727273"/>
  </cols>
  <sheetData>
    <row r="1" spans="1:19">
      <c r="A1" s="3" t="s">
        <v>0</v>
      </c>
      <c r="B1" s="3"/>
      <c r="C1" s="4"/>
      <c r="D1" s="4"/>
      <c r="E1" s="4"/>
      <c r="F1" s="4"/>
      <c r="G1" s="4"/>
      <c r="H1" s="4"/>
      <c r="I1" s="3"/>
      <c r="J1" s="3"/>
      <c r="K1" s="3"/>
      <c r="L1" s="3"/>
      <c r="M1" s="3"/>
      <c r="N1" s="3"/>
      <c r="O1" s="3"/>
      <c r="P1" s="3"/>
      <c r="Q1" s="3"/>
      <c r="R1" s="3"/>
      <c r="S1" s="3"/>
    </row>
    <row r="2" ht="23.25" customHeight="1" spans="1:19">
      <c r="A2" s="28" t="s">
        <v>40</v>
      </c>
      <c r="B2" s="28"/>
      <c r="C2" s="28"/>
      <c r="D2" s="28"/>
      <c r="E2" s="28"/>
      <c r="F2" s="28"/>
      <c r="G2" s="28"/>
      <c r="H2" s="28"/>
      <c r="I2" s="28"/>
      <c r="J2" s="28"/>
      <c r="K2" s="28"/>
      <c r="L2" s="28"/>
      <c r="M2" s="28"/>
      <c r="N2" s="28"/>
      <c r="O2" s="28"/>
      <c r="P2" s="28"/>
      <c r="Q2" s="28"/>
      <c r="R2" s="28"/>
      <c r="S2" s="28"/>
    </row>
    <row r="3" ht="16" customHeight="1" spans="1:19">
      <c r="A3" s="8"/>
      <c r="B3" s="8"/>
      <c r="C3" s="8"/>
      <c r="D3" s="8"/>
      <c r="E3" s="8"/>
      <c r="F3" s="8"/>
      <c r="G3" s="8"/>
      <c r="H3" s="8"/>
      <c r="I3" s="8"/>
      <c r="J3" s="8"/>
      <c r="K3" s="8"/>
      <c r="L3" s="8"/>
      <c r="M3" s="8"/>
      <c r="N3" s="8"/>
      <c r="O3" s="8"/>
      <c r="P3" s="8"/>
      <c r="Q3" s="8"/>
      <c r="R3" s="8"/>
      <c r="S3" s="8" t="s">
        <v>2</v>
      </c>
    </row>
    <row r="4" ht="27" customHeight="1" spans="1:19">
      <c r="A4" s="29" t="s">
        <v>3</v>
      </c>
      <c r="B4" s="29" t="s">
        <v>4</v>
      </c>
      <c r="C4" s="29" t="s">
        <v>5</v>
      </c>
      <c r="D4" s="29" t="s">
        <v>6</v>
      </c>
      <c r="E4" s="29"/>
      <c r="F4" s="29"/>
      <c r="G4" s="29"/>
      <c r="H4" s="29"/>
      <c r="I4" s="33" t="s">
        <v>7</v>
      </c>
      <c r="J4" s="34"/>
      <c r="K4" s="34"/>
      <c r="L4" s="34"/>
      <c r="M4" s="35"/>
      <c r="N4" s="29" t="s">
        <v>8</v>
      </c>
      <c r="O4" s="29"/>
      <c r="P4" s="29"/>
      <c r="Q4" s="29"/>
      <c r="R4" s="29"/>
      <c r="S4" s="29" t="s">
        <v>9</v>
      </c>
    </row>
    <row r="5" spans="1:19">
      <c r="A5" s="29"/>
      <c r="B5" s="29"/>
      <c r="C5" s="29"/>
      <c r="D5" s="29" t="s">
        <v>10</v>
      </c>
      <c r="E5" s="29" t="s">
        <v>11</v>
      </c>
      <c r="F5" s="29" t="s">
        <v>12</v>
      </c>
      <c r="G5" s="29" t="s">
        <v>13</v>
      </c>
      <c r="H5" s="29" t="s">
        <v>14</v>
      </c>
      <c r="I5" s="29" t="s">
        <v>10</v>
      </c>
      <c r="J5" s="29" t="s">
        <v>11</v>
      </c>
      <c r="K5" s="29" t="s">
        <v>12</v>
      </c>
      <c r="L5" s="29" t="s">
        <v>13</v>
      </c>
      <c r="M5" s="29" t="s">
        <v>14</v>
      </c>
      <c r="N5" s="29" t="s">
        <v>10</v>
      </c>
      <c r="O5" s="29" t="s">
        <v>11</v>
      </c>
      <c r="P5" s="29" t="s">
        <v>12</v>
      </c>
      <c r="Q5" s="29" t="s">
        <v>13</v>
      </c>
      <c r="R5" s="29" t="s">
        <v>14</v>
      </c>
      <c r="S5" s="29"/>
    </row>
    <row r="6" ht="13.5" customHeight="1" spans="1:19">
      <c r="A6" s="29" t="s">
        <v>15</v>
      </c>
      <c r="B6" s="29"/>
      <c r="C6" s="29"/>
      <c r="D6" s="30">
        <f t="shared" ref="D6:H6" si="0">SUM(D7:D12)</f>
        <v>351</v>
      </c>
      <c r="E6" s="30">
        <f t="shared" si="0"/>
        <v>351</v>
      </c>
      <c r="F6" s="30">
        <f t="shared" si="0"/>
        <v>0</v>
      </c>
      <c r="G6" s="30">
        <f t="shared" si="0"/>
        <v>0</v>
      </c>
      <c r="H6" s="30">
        <f t="shared" si="0"/>
        <v>0</v>
      </c>
      <c r="I6" s="30">
        <f t="shared" ref="I6:R6" si="1">SUM(I7:I12)</f>
        <v>0</v>
      </c>
      <c r="J6" s="30">
        <f t="shared" si="1"/>
        <v>0</v>
      </c>
      <c r="K6" s="30">
        <f t="shared" si="1"/>
        <v>0</v>
      </c>
      <c r="L6" s="30">
        <f t="shared" si="1"/>
        <v>0</v>
      </c>
      <c r="M6" s="30">
        <f t="shared" si="1"/>
        <v>0</v>
      </c>
      <c r="N6" s="30">
        <f t="shared" si="1"/>
        <v>351</v>
      </c>
      <c r="O6" s="30">
        <f t="shared" si="1"/>
        <v>351</v>
      </c>
      <c r="P6" s="30">
        <f t="shared" si="1"/>
        <v>0</v>
      </c>
      <c r="Q6" s="30">
        <f t="shared" si="1"/>
        <v>0</v>
      </c>
      <c r="R6" s="30">
        <f t="shared" si="1"/>
        <v>0</v>
      </c>
      <c r="S6" s="29"/>
    </row>
    <row r="7" customFormat="1" ht="61" customHeight="1" spans="1:19">
      <c r="A7" s="13">
        <v>1</v>
      </c>
      <c r="B7" s="16" t="s">
        <v>41</v>
      </c>
      <c r="C7" s="17" t="s">
        <v>42</v>
      </c>
      <c r="D7" s="31">
        <f t="shared" ref="D7:D12" si="2">SUM(E7:H7)</f>
        <v>351</v>
      </c>
      <c r="E7" s="31">
        <v>351</v>
      </c>
      <c r="F7" s="31"/>
      <c r="G7" s="31"/>
      <c r="H7" s="31"/>
      <c r="I7" s="31">
        <f t="shared" ref="I7:I12" si="3">SUM(J7:M7)</f>
        <v>-351</v>
      </c>
      <c r="J7" s="31">
        <v>-351</v>
      </c>
      <c r="K7" s="36"/>
      <c r="L7" s="36"/>
      <c r="M7" s="36"/>
      <c r="N7" s="31">
        <f t="shared" ref="N7:N12" si="4">SUM(O7:R7)</f>
        <v>0</v>
      </c>
      <c r="O7" s="36">
        <f t="shared" ref="O7:O12" si="5">E7+J7</f>
        <v>0</v>
      </c>
      <c r="P7" s="36">
        <f t="shared" ref="P7:P12" si="6">F7+K7</f>
        <v>0</v>
      </c>
      <c r="Q7" s="36">
        <f t="shared" ref="Q7:Q12" si="7">G7+L7</f>
        <v>0</v>
      </c>
      <c r="R7" s="36">
        <f t="shared" ref="R7:R12" si="8">H7+M7</f>
        <v>0</v>
      </c>
      <c r="S7" s="26"/>
    </row>
    <row r="8" customFormat="1" ht="61" customHeight="1" spans="1:19">
      <c r="A8" s="13">
        <v>2</v>
      </c>
      <c r="B8" s="16" t="s">
        <v>43</v>
      </c>
      <c r="C8" s="17" t="s">
        <v>44</v>
      </c>
      <c r="D8" s="31">
        <f t="shared" si="2"/>
        <v>0</v>
      </c>
      <c r="E8" s="31"/>
      <c r="F8" s="31"/>
      <c r="G8" s="31"/>
      <c r="H8" s="31"/>
      <c r="I8" s="31">
        <f t="shared" si="3"/>
        <v>27.2</v>
      </c>
      <c r="J8" s="31">
        <v>27.2</v>
      </c>
      <c r="K8" s="36"/>
      <c r="L8" s="36"/>
      <c r="M8" s="36"/>
      <c r="N8" s="31">
        <f t="shared" si="4"/>
        <v>27.2</v>
      </c>
      <c r="O8" s="36">
        <f t="shared" si="5"/>
        <v>27.2</v>
      </c>
      <c r="P8" s="36">
        <f t="shared" si="6"/>
        <v>0</v>
      </c>
      <c r="Q8" s="36">
        <f t="shared" si="7"/>
        <v>0</v>
      </c>
      <c r="R8" s="36">
        <f t="shared" si="8"/>
        <v>0</v>
      </c>
      <c r="S8" s="26"/>
    </row>
    <row r="9" customFormat="1" ht="61" customHeight="1" spans="1:19">
      <c r="A9" s="13">
        <v>3</v>
      </c>
      <c r="B9" s="16" t="s">
        <v>45</v>
      </c>
      <c r="C9" s="17" t="s">
        <v>46</v>
      </c>
      <c r="D9" s="31">
        <f t="shared" si="2"/>
        <v>0</v>
      </c>
      <c r="E9" s="31"/>
      <c r="F9" s="31"/>
      <c r="G9" s="31"/>
      <c r="H9" s="31"/>
      <c r="I9" s="31">
        <f t="shared" si="3"/>
        <v>58.1</v>
      </c>
      <c r="J9" s="31">
        <v>58.1</v>
      </c>
      <c r="K9" s="36"/>
      <c r="L9" s="36"/>
      <c r="M9" s="36"/>
      <c r="N9" s="31">
        <f t="shared" si="4"/>
        <v>58.1</v>
      </c>
      <c r="O9" s="36">
        <f t="shared" si="5"/>
        <v>58.1</v>
      </c>
      <c r="P9" s="36">
        <f t="shared" si="6"/>
        <v>0</v>
      </c>
      <c r="Q9" s="36">
        <f t="shared" si="7"/>
        <v>0</v>
      </c>
      <c r="R9" s="36">
        <f t="shared" si="8"/>
        <v>0</v>
      </c>
      <c r="S9" s="26"/>
    </row>
    <row r="10" customFormat="1" ht="61" customHeight="1" spans="1:19">
      <c r="A10" s="13">
        <v>4</v>
      </c>
      <c r="B10" s="16" t="s">
        <v>47</v>
      </c>
      <c r="C10" s="17" t="s">
        <v>48</v>
      </c>
      <c r="D10" s="31">
        <f t="shared" si="2"/>
        <v>0</v>
      </c>
      <c r="E10" s="31"/>
      <c r="F10" s="31"/>
      <c r="G10" s="31"/>
      <c r="H10" s="31"/>
      <c r="I10" s="31">
        <f t="shared" si="3"/>
        <v>58.5</v>
      </c>
      <c r="J10" s="31">
        <v>58.5</v>
      </c>
      <c r="K10" s="36"/>
      <c r="L10" s="36"/>
      <c r="M10" s="36"/>
      <c r="N10" s="31">
        <f t="shared" si="4"/>
        <v>58.5</v>
      </c>
      <c r="O10" s="36">
        <f t="shared" si="5"/>
        <v>58.5</v>
      </c>
      <c r="P10" s="36">
        <f t="shared" si="6"/>
        <v>0</v>
      </c>
      <c r="Q10" s="36">
        <f t="shared" si="7"/>
        <v>0</v>
      </c>
      <c r="R10" s="36">
        <f t="shared" si="8"/>
        <v>0</v>
      </c>
      <c r="S10" s="26"/>
    </row>
    <row r="11" customFormat="1" ht="61" customHeight="1" spans="1:19">
      <c r="A11" s="13">
        <v>5</v>
      </c>
      <c r="B11" s="16" t="s">
        <v>49</v>
      </c>
      <c r="C11" s="17" t="s">
        <v>50</v>
      </c>
      <c r="D11" s="31">
        <f t="shared" si="2"/>
        <v>0</v>
      </c>
      <c r="E11" s="31"/>
      <c r="F11" s="31"/>
      <c r="G11" s="31"/>
      <c r="H11" s="31"/>
      <c r="I11" s="31">
        <f t="shared" si="3"/>
        <v>85</v>
      </c>
      <c r="J11" s="31">
        <v>85</v>
      </c>
      <c r="K11" s="36"/>
      <c r="L11" s="36"/>
      <c r="M11" s="36"/>
      <c r="N11" s="31">
        <f t="shared" si="4"/>
        <v>85</v>
      </c>
      <c r="O11" s="36">
        <f t="shared" si="5"/>
        <v>85</v>
      </c>
      <c r="P11" s="36">
        <f t="shared" si="6"/>
        <v>0</v>
      </c>
      <c r="Q11" s="36">
        <f t="shared" si="7"/>
        <v>0</v>
      </c>
      <c r="R11" s="36">
        <f t="shared" si="8"/>
        <v>0</v>
      </c>
      <c r="S11" s="26"/>
    </row>
    <row r="12" customFormat="1" ht="61" customHeight="1" spans="1:19">
      <c r="A12" s="13">
        <v>6</v>
      </c>
      <c r="B12" s="16" t="s">
        <v>51</v>
      </c>
      <c r="C12" s="17" t="s">
        <v>52</v>
      </c>
      <c r="D12" s="31">
        <f t="shared" si="2"/>
        <v>0</v>
      </c>
      <c r="E12" s="31"/>
      <c r="F12" s="31"/>
      <c r="G12" s="31"/>
      <c r="H12" s="31"/>
      <c r="I12" s="31">
        <f t="shared" si="3"/>
        <v>122.2</v>
      </c>
      <c r="J12" s="31">
        <v>122.2</v>
      </c>
      <c r="K12" s="36"/>
      <c r="L12" s="36"/>
      <c r="M12" s="36"/>
      <c r="N12" s="31">
        <f t="shared" si="4"/>
        <v>122.2</v>
      </c>
      <c r="O12" s="36">
        <f t="shared" si="5"/>
        <v>122.2</v>
      </c>
      <c r="P12" s="36">
        <f t="shared" si="6"/>
        <v>0</v>
      </c>
      <c r="Q12" s="36">
        <f t="shared" si="7"/>
        <v>0</v>
      </c>
      <c r="R12" s="36">
        <f t="shared" si="8"/>
        <v>0</v>
      </c>
      <c r="S12" s="26"/>
    </row>
  </sheetData>
  <mergeCells count="9">
    <mergeCell ref="A2:S2"/>
    <mergeCell ref="D4:H4"/>
    <mergeCell ref="I4:M4"/>
    <mergeCell ref="N4:R4"/>
    <mergeCell ref="A6:C6"/>
    <mergeCell ref="A4:A5"/>
    <mergeCell ref="B4:B5"/>
    <mergeCell ref="C4:C5"/>
    <mergeCell ref="S4:S5"/>
  </mergeCells>
  <pageMargins left="0.75" right="0.75" top="1" bottom="1" header="0.5" footer="0.5"/>
  <pageSetup paperSize="9" scale="4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view="pageBreakPreview" zoomScaleNormal="85" topLeftCell="B1" workbookViewId="0">
      <selection activeCell="J19" sqref="J19"/>
    </sheetView>
  </sheetViews>
  <sheetFormatPr defaultColWidth="9.02727272727273" defaultRowHeight="14"/>
  <cols>
    <col min="1" max="1" width="7.31818181818182" customWidth="1"/>
    <col min="2" max="2" width="17.6545454545455" customWidth="1"/>
    <col min="3" max="3" width="43.2545454545455" customWidth="1"/>
    <col min="4" max="18" width="7.57272727272727" customWidth="1"/>
    <col min="19" max="19" width="12.1181818181818" customWidth="1"/>
    <col min="20" max="21" width="9.52727272727273"/>
  </cols>
  <sheetData>
    <row r="1" spans="1:19">
      <c r="A1" s="3" t="s">
        <v>0</v>
      </c>
      <c r="B1" s="3"/>
      <c r="C1" s="4"/>
      <c r="D1" s="4"/>
      <c r="E1" s="4"/>
      <c r="F1" s="4"/>
      <c r="G1" s="4"/>
      <c r="H1" s="4"/>
      <c r="I1" s="3"/>
      <c r="J1" s="3"/>
      <c r="K1" s="3"/>
      <c r="L1" s="3"/>
      <c r="M1" s="3"/>
      <c r="N1" s="3"/>
      <c r="O1" s="3"/>
      <c r="P1" s="3"/>
      <c r="Q1" s="3"/>
      <c r="R1" s="3"/>
      <c r="S1" s="3"/>
    </row>
    <row r="2" ht="23.25" customHeight="1" spans="1:19">
      <c r="A2" s="28" t="s">
        <v>53</v>
      </c>
      <c r="B2" s="28"/>
      <c r="C2" s="28"/>
      <c r="D2" s="28"/>
      <c r="E2" s="28"/>
      <c r="F2" s="28"/>
      <c r="G2" s="28"/>
      <c r="H2" s="28"/>
      <c r="I2" s="28"/>
      <c r="J2" s="28"/>
      <c r="K2" s="28"/>
      <c r="L2" s="28"/>
      <c r="M2" s="28"/>
      <c r="N2" s="28"/>
      <c r="O2" s="28"/>
      <c r="P2" s="28"/>
      <c r="Q2" s="28"/>
      <c r="R2" s="28"/>
      <c r="S2" s="28"/>
    </row>
    <row r="3" ht="16" customHeight="1" spans="1:19">
      <c r="A3" s="8"/>
      <c r="B3" s="8"/>
      <c r="C3" s="8"/>
      <c r="D3" s="8"/>
      <c r="E3" s="8"/>
      <c r="F3" s="8"/>
      <c r="G3" s="8"/>
      <c r="H3" s="8"/>
      <c r="I3" s="8"/>
      <c r="J3" s="8"/>
      <c r="K3" s="8"/>
      <c r="L3" s="8"/>
      <c r="M3" s="8"/>
      <c r="N3" s="8"/>
      <c r="O3" s="8"/>
      <c r="P3" s="8"/>
      <c r="Q3" s="8"/>
      <c r="R3" s="8"/>
      <c r="S3" s="8" t="s">
        <v>2</v>
      </c>
    </row>
    <row r="4" ht="27" customHeight="1" spans="1:19">
      <c r="A4" s="29" t="s">
        <v>3</v>
      </c>
      <c r="B4" s="29" t="s">
        <v>4</v>
      </c>
      <c r="C4" s="29" t="s">
        <v>5</v>
      </c>
      <c r="D4" s="29" t="s">
        <v>6</v>
      </c>
      <c r="E4" s="29"/>
      <c r="F4" s="29"/>
      <c r="G4" s="29"/>
      <c r="H4" s="29"/>
      <c r="I4" s="33" t="s">
        <v>7</v>
      </c>
      <c r="J4" s="34"/>
      <c r="K4" s="34"/>
      <c r="L4" s="34"/>
      <c r="M4" s="35"/>
      <c r="N4" s="29" t="s">
        <v>8</v>
      </c>
      <c r="O4" s="29"/>
      <c r="P4" s="29"/>
      <c r="Q4" s="29"/>
      <c r="R4" s="29"/>
      <c r="S4" s="29" t="s">
        <v>9</v>
      </c>
    </row>
    <row r="5" spans="1:19">
      <c r="A5" s="29"/>
      <c r="B5" s="29"/>
      <c r="C5" s="29"/>
      <c r="D5" s="29" t="s">
        <v>10</v>
      </c>
      <c r="E5" s="29" t="s">
        <v>11</v>
      </c>
      <c r="F5" s="29" t="s">
        <v>12</v>
      </c>
      <c r="G5" s="29" t="s">
        <v>13</v>
      </c>
      <c r="H5" s="29" t="s">
        <v>14</v>
      </c>
      <c r="I5" s="29" t="s">
        <v>10</v>
      </c>
      <c r="J5" s="29" t="s">
        <v>11</v>
      </c>
      <c r="K5" s="29" t="s">
        <v>12</v>
      </c>
      <c r="L5" s="29" t="s">
        <v>13</v>
      </c>
      <c r="M5" s="29" t="s">
        <v>14</v>
      </c>
      <c r="N5" s="29" t="s">
        <v>10</v>
      </c>
      <c r="O5" s="29" t="s">
        <v>11</v>
      </c>
      <c r="P5" s="29" t="s">
        <v>12</v>
      </c>
      <c r="Q5" s="29" t="s">
        <v>13</v>
      </c>
      <c r="R5" s="29" t="s">
        <v>14</v>
      </c>
      <c r="S5" s="29"/>
    </row>
    <row r="6" ht="13.5" customHeight="1" spans="1:19">
      <c r="A6" s="29" t="s">
        <v>15</v>
      </c>
      <c r="B6" s="29"/>
      <c r="C6" s="29"/>
      <c r="D6" s="30">
        <f t="shared" ref="D6:H6" si="0">SUM(D7:D11)</f>
        <v>484.1</v>
      </c>
      <c r="E6" s="30">
        <f t="shared" si="0"/>
        <v>0</v>
      </c>
      <c r="F6" s="30">
        <f t="shared" si="0"/>
        <v>484.1</v>
      </c>
      <c r="G6" s="30">
        <f t="shared" si="0"/>
        <v>0</v>
      </c>
      <c r="H6" s="30">
        <f t="shared" si="0"/>
        <v>0</v>
      </c>
      <c r="I6" s="30">
        <f t="shared" ref="I6:R6" si="1">SUM(I7:I11)</f>
        <v>0</v>
      </c>
      <c r="J6" s="30">
        <f t="shared" si="1"/>
        <v>0</v>
      </c>
      <c r="K6" s="30">
        <f t="shared" si="1"/>
        <v>0</v>
      </c>
      <c r="L6" s="30">
        <f t="shared" si="1"/>
        <v>0</v>
      </c>
      <c r="M6" s="30">
        <f t="shared" si="1"/>
        <v>0</v>
      </c>
      <c r="N6" s="30">
        <f t="shared" si="1"/>
        <v>484.1</v>
      </c>
      <c r="O6" s="30">
        <f t="shared" si="1"/>
        <v>0</v>
      </c>
      <c r="P6" s="30">
        <f t="shared" si="1"/>
        <v>484.1</v>
      </c>
      <c r="Q6" s="30">
        <f t="shared" si="1"/>
        <v>0</v>
      </c>
      <c r="R6" s="30">
        <f t="shared" si="1"/>
        <v>0</v>
      </c>
      <c r="S6" s="29"/>
    </row>
    <row r="7" ht="70" spans="1:19">
      <c r="A7" s="13">
        <v>1</v>
      </c>
      <c r="B7" s="13" t="s">
        <v>54</v>
      </c>
      <c r="C7" s="14" t="s">
        <v>55</v>
      </c>
      <c r="D7" s="31">
        <f>SUM(E7:H7)</f>
        <v>150</v>
      </c>
      <c r="E7" s="36"/>
      <c r="F7" s="36">
        <v>150</v>
      </c>
      <c r="G7" s="36"/>
      <c r="H7" s="36"/>
      <c r="I7" s="31">
        <f>SUM(J7:M7)</f>
        <v>-150</v>
      </c>
      <c r="J7" s="31"/>
      <c r="K7" s="36">
        <v>-150</v>
      </c>
      <c r="L7" s="36"/>
      <c r="M7" s="36"/>
      <c r="N7" s="31">
        <f>SUM(O7:R7)</f>
        <v>0</v>
      </c>
      <c r="O7" s="36">
        <f>J7+E7</f>
        <v>0</v>
      </c>
      <c r="P7" s="36">
        <f>K7+F7</f>
        <v>0</v>
      </c>
      <c r="Q7" s="36">
        <f>L7+G7</f>
        <v>0</v>
      </c>
      <c r="R7" s="36">
        <f>M7+H7</f>
        <v>0</v>
      </c>
      <c r="S7" s="25"/>
    </row>
    <row r="8" ht="84" spans="1:19">
      <c r="A8" s="13">
        <v>2</v>
      </c>
      <c r="B8" s="13" t="s">
        <v>56</v>
      </c>
      <c r="C8" s="14" t="s">
        <v>57</v>
      </c>
      <c r="D8" s="31">
        <f>SUM(E8:H8)</f>
        <v>334.1</v>
      </c>
      <c r="E8" s="36"/>
      <c r="F8" s="36">
        <v>334.1</v>
      </c>
      <c r="G8" s="36"/>
      <c r="H8" s="36"/>
      <c r="I8" s="31">
        <f>SUM(J8:M8)</f>
        <v>15.9</v>
      </c>
      <c r="J8" s="31"/>
      <c r="K8" s="36">
        <v>15.9</v>
      </c>
      <c r="L8" s="36"/>
      <c r="M8" s="36"/>
      <c r="N8" s="31">
        <f>SUM(O8:R8)</f>
        <v>350</v>
      </c>
      <c r="O8" s="36">
        <f>J8+E8</f>
        <v>0</v>
      </c>
      <c r="P8" s="36">
        <f>K8+F8</f>
        <v>350</v>
      </c>
      <c r="Q8" s="36">
        <f>L8+G8</f>
        <v>0</v>
      </c>
      <c r="R8" s="36">
        <f>M8+H8</f>
        <v>0</v>
      </c>
      <c r="S8" s="25"/>
    </row>
    <row r="9" ht="46" customHeight="1" spans="1:19">
      <c r="A9" s="13">
        <v>3</v>
      </c>
      <c r="B9" s="13" t="s">
        <v>58</v>
      </c>
      <c r="C9" s="14" t="s">
        <v>59</v>
      </c>
      <c r="D9" s="31">
        <f>SUM(E9:H9)</f>
        <v>0</v>
      </c>
      <c r="E9" s="36"/>
      <c r="F9" s="36"/>
      <c r="G9" s="36"/>
      <c r="H9" s="36"/>
      <c r="I9" s="31">
        <f>SUM(J9:M9)</f>
        <v>46</v>
      </c>
      <c r="J9" s="31"/>
      <c r="K9" s="36">
        <v>46</v>
      </c>
      <c r="L9" s="36"/>
      <c r="M9" s="36"/>
      <c r="N9" s="31">
        <f>SUM(O9:R9)</f>
        <v>46</v>
      </c>
      <c r="O9" s="36">
        <f>J9+E9</f>
        <v>0</v>
      </c>
      <c r="P9" s="36">
        <f>K9+F9</f>
        <v>46</v>
      </c>
      <c r="Q9" s="36">
        <f>L9+G9</f>
        <v>0</v>
      </c>
      <c r="R9" s="36">
        <f>M9+H9</f>
        <v>0</v>
      </c>
      <c r="S9" s="25"/>
    </row>
    <row r="10" ht="46" customHeight="1" spans="1:19">
      <c r="A10" s="13">
        <v>4</v>
      </c>
      <c r="B10" s="13" t="s">
        <v>60</v>
      </c>
      <c r="C10" s="14" t="s">
        <v>61</v>
      </c>
      <c r="D10" s="31">
        <f>SUM(E10:H10)</f>
        <v>0</v>
      </c>
      <c r="E10" s="36"/>
      <c r="F10" s="36"/>
      <c r="G10" s="36"/>
      <c r="H10" s="36"/>
      <c r="I10" s="31">
        <f>SUM(J10:M10)</f>
        <v>46</v>
      </c>
      <c r="J10" s="31"/>
      <c r="K10" s="36">
        <v>46</v>
      </c>
      <c r="L10" s="36"/>
      <c r="M10" s="36"/>
      <c r="N10" s="31">
        <f>SUM(O10:R10)</f>
        <v>46</v>
      </c>
      <c r="O10" s="36">
        <f>J10+E10</f>
        <v>0</v>
      </c>
      <c r="P10" s="36">
        <f>K10+F10</f>
        <v>46</v>
      </c>
      <c r="Q10" s="36">
        <f>L10+G10</f>
        <v>0</v>
      </c>
      <c r="R10" s="36">
        <f>M10+H10</f>
        <v>0</v>
      </c>
      <c r="S10" s="25"/>
    </row>
    <row r="11" ht="46" customHeight="1" spans="1:19">
      <c r="A11" s="13">
        <v>5</v>
      </c>
      <c r="B11" s="13" t="s">
        <v>62</v>
      </c>
      <c r="C11" s="14" t="s">
        <v>63</v>
      </c>
      <c r="D11" s="31">
        <f>SUM(E11:H11)</f>
        <v>0</v>
      </c>
      <c r="E11" s="36"/>
      <c r="F11" s="36"/>
      <c r="G11" s="36"/>
      <c r="H11" s="36"/>
      <c r="I11" s="31">
        <f>SUM(J11:M11)</f>
        <v>42.1</v>
      </c>
      <c r="J11" s="31"/>
      <c r="K11" s="36">
        <v>42.1</v>
      </c>
      <c r="L11" s="36"/>
      <c r="M11" s="36"/>
      <c r="N11" s="31">
        <f>SUM(O11:R11)</f>
        <v>42.1</v>
      </c>
      <c r="O11" s="36">
        <f>J11+E11</f>
        <v>0</v>
      </c>
      <c r="P11" s="36">
        <f>K11+F11</f>
        <v>42.1</v>
      </c>
      <c r="Q11" s="36">
        <f>L11+G11</f>
        <v>0</v>
      </c>
      <c r="R11" s="36">
        <f>M11+H11</f>
        <v>0</v>
      </c>
      <c r="S11" s="25"/>
    </row>
  </sheetData>
  <mergeCells count="9">
    <mergeCell ref="A2:S2"/>
    <mergeCell ref="D4:H4"/>
    <mergeCell ref="I4:M4"/>
    <mergeCell ref="N4:R4"/>
    <mergeCell ref="A6:C6"/>
    <mergeCell ref="A4:A5"/>
    <mergeCell ref="B4:B5"/>
    <mergeCell ref="C4:C5"/>
    <mergeCell ref="S4:S5"/>
  </mergeCells>
  <pageMargins left="0.75" right="0.75" top="1" bottom="1" header="0.5" footer="0.5"/>
  <pageSetup paperSize="9" scale="4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view="pageBreakPreview" zoomScaleNormal="85" topLeftCell="C2" workbookViewId="0">
      <selection activeCell="J19" sqref="J19"/>
    </sheetView>
  </sheetViews>
  <sheetFormatPr defaultColWidth="9.02727272727273" defaultRowHeight="14"/>
  <cols>
    <col min="1" max="1" width="7.31818181818182" customWidth="1"/>
    <col min="2" max="2" width="17.6545454545455" customWidth="1"/>
    <col min="3" max="3" width="43.2545454545455" customWidth="1"/>
    <col min="4" max="18" width="7.37272727272727" customWidth="1"/>
    <col min="19" max="19" width="12.1181818181818" customWidth="1"/>
  </cols>
  <sheetData>
    <row r="1" spans="1:19">
      <c r="A1" s="3" t="s">
        <v>0</v>
      </c>
      <c r="B1" s="3"/>
      <c r="C1" s="4"/>
      <c r="D1" s="4"/>
      <c r="E1" s="4"/>
      <c r="F1" s="4"/>
      <c r="G1" s="4"/>
      <c r="H1" s="4"/>
      <c r="I1" s="3"/>
      <c r="J1" s="3"/>
      <c r="K1" s="3"/>
      <c r="L1" s="3"/>
      <c r="M1" s="3"/>
      <c r="N1" s="3"/>
      <c r="O1" s="3"/>
      <c r="P1" s="3"/>
      <c r="Q1" s="3"/>
      <c r="R1" s="3"/>
      <c r="S1" s="3"/>
    </row>
    <row r="2" ht="23.25" customHeight="1" spans="1:19">
      <c r="A2" s="28" t="s">
        <v>64</v>
      </c>
      <c r="B2" s="28"/>
      <c r="C2" s="28"/>
      <c r="D2" s="28"/>
      <c r="E2" s="28"/>
      <c r="F2" s="28"/>
      <c r="G2" s="28"/>
      <c r="H2" s="28"/>
      <c r="I2" s="28"/>
      <c r="J2" s="28"/>
      <c r="K2" s="28"/>
      <c r="L2" s="28"/>
      <c r="M2" s="28"/>
      <c r="N2" s="28"/>
      <c r="O2" s="28"/>
      <c r="P2" s="28"/>
      <c r="Q2" s="28"/>
      <c r="R2" s="28"/>
      <c r="S2" s="28"/>
    </row>
    <row r="3" ht="16" customHeight="1" spans="1:19">
      <c r="A3" s="8"/>
      <c r="B3" s="8"/>
      <c r="C3" s="8"/>
      <c r="D3" s="8"/>
      <c r="E3" s="8"/>
      <c r="F3" s="8"/>
      <c r="G3" s="8"/>
      <c r="H3" s="8"/>
      <c r="I3" s="8"/>
      <c r="J3" s="8"/>
      <c r="K3" s="8"/>
      <c r="L3" s="8"/>
      <c r="M3" s="8"/>
      <c r="N3" s="8"/>
      <c r="O3" s="8"/>
      <c r="P3" s="8"/>
      <c r="Q3" s="8"/>
      <c r="R3" s="8"/>
      <c r="S3" s="8" t="s">
        <v>2</v>
      </c>
    </row>
    <row r="4" ht="27" customHeight="1" spans="1:19">
      <c r="A4" s="29" t="s">
        <v>3</v>
      </c>
      <c r="B4" s="29" t="s">
        <v>4</v>
      </c>
      <c r="C4" s="29" t="s">
        <v>5</v>
      </c>
      <c r="D4" s="29" t="s">
        <v>6</v>
      </c>
      <c r="E4" s="29"/>
      <c r="F4" s="29"/>
      <c r="G4" s="29"/>
      <c r="H4" s="29"/>
      <c r="I4" s="33" t="s">
        <v>7</v>
      </c>
      <c r="J4" s="34"/>
      <c r="K4" s="34"/>
      <c r="L4" s="34"/>
      <c r="M4" s="35"/>
      <c r="N4" s="29" t="s">
        <v>8</v>
      </c>
      <c r="O4" s="29"/>
      <c r="P4" s="29"/>
      <c r="Q4" s="29"/>
      <c r="R4" s="29"/>
      <c r="S4" s="29" t="s">
        <v>9</v>
      </c>
    </row>
    <row r="5" spans="1:19">
      <c r="A5" s="29"/>
      <c r="B5" s="29"/>
      <c r="C5" s="29"/>
      <c r="D5" s="29" t="s">
        <v>10</v>
      </c>
      <c r="E5" s="29" t="s">
        <v>11</v>
      </c>
      <c r="F5" s="29" t="s">
        <v>12</v>
      </c>
      <c r="G5" s="29" t="s">
        <v>13</v>
      </c>
      <c r="H5" s="29" t="s">
        <v>14</v>
      </c>
      <c r="I5" s="29" t="s">
        <v>10</v>
      </c>
      <c r="J5" s="29" t="s">
        <v>11</v>
      </c>
      <c r="K5" s="29" t="s">
        <v>12</v>
      </c>
      <c r="L5" s="29" t="s">
        <v>13</v>
      </c>
      <c r="M5" s="29" t="s">
        <v>14</v>
      </c>
      <c r="N5" s="29" t="s">
        <v>10</v>
      </c>
      <c r="O5" s="29" t="s">
        <v>11</v>
      </c>
      <c r="P5" s="29" t="s">
        <v>12</v>
      </c>
      <c r="Q5" s="29" t="s">
        <v>13</v>
      </c>
      <c r="R5" s="29" t="s">
        <v>14</v>
      </c>
      <c r="S5" s="29"/>
    </row>
    <row r="6" ht="28" customHeight="1" spans="1:19">
      <c r="A6" s="29" t="s">
        <v>15</v>
      </c>
      <c r="B6" s="29"/>
      <c r="C6" s="29"/>
      <c r="D6" s="30">
        <f>SUM(D7:D10)</f>
        <v>277.42</v>
      </c>
      <c r="E6" s="30">
        <f t="shared" ref="E6:R6" si="0">SUM(E7:E10)</f>
        <v>0</v>
      </c>
      <c r="F6" s="30">
        <f t="shared" si="0"/>
        <v>0</v>
      </c>
      <c r="G6" s="30">
        <f t="shared" si="0"/>
        <v>277.42</v>
      </c>
      <c r="H6" s="30">
        <f t="shared" si="0"/>
        <v>0</v>
      </c>
      <c r="I6" s="30">
        <f t="shared" si="0"/>
        <v>0</v>
      </c>
      <c r="J6" s="30">
        <f t="shared" si="0"/>
        <v>0</v>
      </c>
      <c r="K6" s="30">
        <f t="shared" si="0"/>
        <v>0</v>
      </c>
      <c r="L6" s="30">
        <f t="shared" si="0"/>
        <v>0</v>
      </c>
      <c r="M6" s="30">
        <f t="shared" si="0"/>
        <v>0</v>
      </c>
      <c r="N6" s="30">
        <f t="shared" si="0"/>
        <v>277.42</v>
      </c>
      <c r="O6" s="30">
        <f t="shared" si="0"/>
        <v>0</v>
      </c>
      <c r="P6" s="30">
        <f t="shared" si="0"/>
        <v>0</v>
      </c>
      <c r="Q6" s="30">
        <f t="shared" si="0"/>
        <v>277.42</v>
      </c>
      <c r="R6" s="30">
        <f t="shared" si="0"/>
        <v>0</v>
      </c>
      <c r="S6" s="29"/>
    </row>
    <row r="7" ht="66" customHeight="1" spans="1:19">
      <c r="A7" s="13">
        <v>1</v>
      </c>
      <c r="B7" s="13" t="s">
        <v>65</v>
      </c>
      <c r="C7" s="14" t="s">
        <v>27</v>
      </c>
      <c r="D7" s="31">
        <f t="shared" ref="D7:D10" si="1">SUM(E7:H7)</f>
        <v>61</v>
      </c>
      <c r="E7" s="38"/>
      <c r="F7" s="38"/>
      <c r="G7" s="38">
        <v>61</v>
      </c>
      <c r="H7" s="38"/>
      <c r="I7" s="31">
        <f t="shared" ref="I7:I10" si="2">SUM(J7:M7)</f>
        <v>-0.65</v>
      </c>
      <c r="J7" s="31"/>
      <c r="K7" s="30"/>
      <c r="L7" s="38">
        <v>-0.65</v>
      </c>
      <c r="M7" s="30"/>
      <c r="N7" s="31">
        <f t="shared" ref="N7:N10" si="3">SUM(O7:R7)</f>
        <v>60.35</v>
      </c>
      <c r="O7" s="30">
        <f t="shared" ref="O7:O10" si="4">E7+J7</f>
        <v>0</v>
      </c>
      <c r="P7" s="30">
        <f t="shared" ref="P7:P10" si="5">F7+K7</f>
        <v>0</v>
      </c>
      <c r="Q7" s="30">
        <f t="shared" ref="Q7:Q10" si="6">G7+L7</f>
        <v>60.35</v>
      </c>
      <c r="R7" s="30">
        <f t="shared" ref="R7:R10" si="7">H7+M7</f>
        <v>0</v>
      </c>
      <c r="S7" s="26"/>
    </row>
    <row r="8" ht="66" customHeight="1" spans="1:19">
      <c r="A8" s="13">
        <v>2</v>
      </c>
      <c r="B8" s="13" t="s">
        <v>26</v>
      </c>
      <c r="C8" s="19" t="s">
        <v>27</v>
      </c>
      <c r="D8" s="31">
        <f t="shared" si="1"/>
        <v>0</v>
      </c>
      <c r="E8" s="38"/>
      <c r="F8" s="38"/>
      <c r="G8" s="38"/>
      <c r="H8" s="38"/>
      <c r="I8" s="31">
        <f t="shared" si="2"/>
        <v>0.65</v>
      </c>
      <c r="J8" s="31"/>
      <c r="K8" s="30"/>
      <c r="L8" s="38">
        <v>0.65</v>
      </c>
      <c r="M8" s="30"/>
      <c r="N8" s="31">
        <f t="shared" si="3"/>
        <v>0.65</v>
      </c>
      <c r="O8" s="30">
        <f t="shared" si="4"/>
        <v>0</v>
      </c>
      <c r="P8" s="30">
        <f t="shared" si="5"/>
        <v>0</v>
      </c>
      <c r="Q8" s="30">
        <f t="shared" si="6"/>
        <v>0.65</v>
      </c>
      <c r="R8" s="30">
        <f t="shared" si="7"/>
        <v>0</v>
      </c>
      <c r="S8" s="26"/>
    </row>
    <row r="9" ht="66" customHeight="1" spans="1:19">
      <c r="A9" s="13">
        <v>3</v>
      </c>
      <c r="B9" s="16" t="s">
        <v>41</v>
      </c>
      <c r="C9" s="17" t="s">
        <v>42</v>
      </c>
      <c r="D9" s="15">
        <f t="shared" si="1"/>
        <v>216.42</v>
      </c>
      <c r="E9" s="15"/>
      <c r="F9" s="15"/>
      <c r="G9" s="15">
        <v>216.42</v>
      </c>
      <c r="H9" s="15"/>
      <c r="I9" s="15">
        <f t="shared" si="2"/>
        <v>-216.42</v>
      </c>
      <c r="J9" s="15"/>
      <c r="K9" s="18"/>
      <c r="L9" s="15">
        <v>-216.42</v>
      </c>
      <c r="M9" s="18"/>
      <c r="N9" s="15">
        <f t="shared" si="3"/>
        <v>0</v>
      </c>
      <c r="O9" s="18">
        <f t="shared" si="4"/>
        <v>0</v>
      </c>
      <c r="P9" s="18">
        <f t="shared" si="5"/>
        <v>0</v>
      </c>
      <c r="Q9" s="18">
        <f t="shared" si="6"/>
        <v>0</v>
      </c>
      <c r="R9" s="18">
        <f t="shared" si="7"/>
        <v>0</v>
      </c>
      <c r="S9" s="26"/>
    </row>
    <row r="10" customFormat="1" ht="61" customHeight="1" spans="1:19">
      <c r="A10" s="13">
        <v>4</v>
      </c>
      <c r="B10" s="16" t="s">
        <v>51</v>
      </c>
      <c r="C10" s="17" t="s">
        <v>52</v>
      </c>
      <c r="D10" s="15">
        <f t="shared" si="1"/>
        <v>0</v>
      </c>
      <c r="E10" s="15"/>
      <c r="F10" s="15"/>
      <c r="G10" s="15"/>
      <c r="H10" s="15"/>
      <c r="I10" s="15">
        <f t="shared" si="2"/>
        <v>216.42</v>
      </c>
      <c r="J10" s="15"/>
      <c r="K10" s="18"/>
      <c r="L10" s="18">
        <v>216.42</v>
      </c>
      <c r="M10" s="18"/>
      <c r="N10" s="15">
        <f t="shared" si="3"/>
        <v>216.42</v>
      </c>
      <c r="O10" s="18">
        <f t="shared" si="4"/>
        <v>0</v>
      </c>
      <c r="P10" s="18">
        <f t="shared" si="5"/>
        <v>0</v>
      </c>
      <c r="Q10" s="18">
        <f t="shared" si="6"/>
        <v>216.42</v>
      </c>
      <c r="R10" s="18">
        <f t="shared" si="7"/>
        <v>0</v>
      </c>
      <c r="S10" s="26"/>
    </row>
  </sheetData>
  <mergeCells count="9">
    <mergeCell ref="A2:S2"/>
    <mergeCell ref="D4:H4"/>
    <mergeCell ref="I4:M4"/>
    <mergeCell ref="N4:R4"/>
    <mergeCell ref="A6:C6"/>
    <mergeCell ref="A4:A5"/>
    <mergeCell ref="B4:B5"/>
    <mergeCell ref="C4:C5"/>
    <mergeCell ref="S4:S5"/>
  </mergeCells>
  <pageMargins left="0.75" right="0.75" top="1" bottom="1" header="0.5" footer="0.5"/>
  <pageSetup paperSize="9" scale="46"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6"/>
  <sheetViews>
    <sheetView view="pageBreakPreview" zoomScaleNormal="85" topLeftCell="B21" workbookViewId="0">
      <selection activeCell="J19" sqref="J19"/>
    </sheetView>
  </sheetViews>
  <sheetFormatPr defaultColWidth="9.02727272727273" defaultRowHeight="14"/>
  <cols>
    <col min="1" max="1" width="7.31818181818182" customWidth="1"/>
    <col min="2" max="2" width="17.6545454545455" customWidth="1"/>
    <col min="3" max="3" width="37.8363636363636" customWidth="1"/>
    <col min="4" max="4" width="8.60909090909091" customWidth="1"/>
    <col min="5" max="7" width="5.58181818181818" customWidth="1"/>
    <col min="8" max="8" width="8.60909090909091" customWidth="1"/>
    <col min="9" max="9" width="9.14545454545454" customWidth="1"/>
    <col min="10" max="12" width="5.58181818181818" customWidth="1"/>
    <col min="13" max="13" width="9.14545454545454" customWidth="1"/>
    <col min="14" max="14" width="8.60909090909091" customWidth="1"/>
    <col min="15" max="17" width="5.58181818181818" customWidth="1"/>
    <col min="18" max="18" width="8.60909090909091" customWidth="1"/>
    <col min="19" max="19" width="10.5545454545455" customWidth="1"/>
  </cols>
  <sheetData>
    <row r="1" spans="1:19">
      <c r="A1" s="3" t="s">
        <v>0</v>
      </c>
      <c r="B1" s="3"/>
      <c r="C1" s="4"/>
      <c r="D1" s="4"/>
      <c r="E1" s="4"/>
      <c r="F1" s="4"/>
      <c r="G1" s="4"/>
      <c r="H1" s="4"/>
      <c r="I1" s="3"/>
      <c r="J1" s="3"/>
      <c r="K1" s="3"/>
      <c r="L1" s="3"/>
      <c r="M1" s="3"/>
      <c r="N1" s="3"/>
      <c r="O1" s="3"/>
      <c r="P1" s="3"/>
      <c r="Q1" s="3"/>
      <c r="R1" s="3"/>
      <c r="S1" s="3"/>
    </row>
    <row r="2" ht="23.25" customHeight="1" spans="1:19">
      <c r="A2" s="28" t="s">
        <v>66</v>
      </c>
      <c r="B2" s="28"/>
      <c r="C2" s="28"/>
      <c r="D2" s="28"/>
      <c r="E2" s="28"/>
      <c r="F2" s="28"/>
      <c r="G2" s="28"/>
      <c r="H2" s="28"/>
      <c r="I2" s="28"/>
      <c r="J2" s="28"/>
      <c r="K2" s="28"/>
      <c r="L2" s="28"/>
      <c r="M2" s="28"/>
      <c r="N2" s="28"/>
      <c r="O2" s="28"/>
      <c r="P2" s="28"/>
      <c r="Q2" s="28"/>
      <c r="R2" s="28"/>
      <c r="S2" s="28"/>
    </row>
    <row r="3" ht="16" customHeight="1" spans="1:19">
      <c r="A3" s="8"/>
      <c r="B3" s="8"/>
      <c r="C3" s="8"/>
      <c r="D3" s="8"/>
      <c r="E3" s="8"/>
      <c r="F3" s="8"/>
      <c r="G3" s="8"/>
      <c r="H3" s="8"/>
      <c r="I3" s="8"/>
      <c r="J3" s="8"/>
      <c r="K3" s="8"/>
      <c r="L3" s="8"/>
      <c r="M3" s="8"/>
      <c r="N3" s="8"/>
      <c r="O3" s="8"/>
      <c r="P3" s="8"/>
      <c r="Q3" s="8"/>
      <c r="R3" s="8"/>
      <c r="S3" s="8" t="s">
        <v>2</v>
      </c>
    </row>
    <row r="4" ht="27" customHeight="1" spans="1:19">
      <c r="A4" s="29" t="s">
        <v>3</v>
      </c>
      <c r="B4" s="29" t="s">
        <v>4</v>
      </c>
      <c r="C4" s="29" t="s">
        <v>5</v>
      </c>
      <c r="D4" s="29" t="s">
        <v>6</v>
      </c>
      <c r="E4" s="29"/>
      <c r="F4" s="29"/>
      <c r="G4" s="29"/>
      <c r="H4" s="29"/>
      <c r="I4" s="33" t="s">
        <v>7</v>
      </c>
      <c r="J4" s="34"/>
      <c r="K4" s="34"/>
      <c r="L4" s="34"/>
      <c r="M4" s="35"/>
      <c r="N4" s="29" t="s">
        <v>8</v>
      </c>
      <c r="O4" s="29"/>
      <c r="P4" s="29"/>
      <c r="Q4" s="29"/>
      <c r="R4" s="29"/>
      <c r="S4" s="29" t="s">
        <v>9</v>
      </c>
    </row>
    <row r="5" spans="1:19">
      <c r="A5" s="29"/>
      <c r="B5" s="29"/>
      <c r="C5" s="29"/>
      <c r="D5" s="29" t="s">
        <v>10</v>
      </c>
      <c r="E5" s="29" t="s">
        <v>11</v>
      </c>
      <c r="F5" s="29" t="s">
        <v>12</v>
      </c>
      <c r="G5" s="29" t="s">
        <v>13</v>
      </c>
      <c r="H5" s="29" t="s">
        <v>14</v>
      </c>
      <c r="I5" s="29" t="s">
        <v>10</v>
      </c>
      <c r="J5" s="29" t="s">
        <v>11</v>
      </c>
      <c r="K5" s="29" t="s">
        <v>12</v>
      </c>
      <c r="L5" s="29" t="s">
        <v>13</v>
      </c>
      <c r="M5" s="29" t="s">
        <v>14</v>
      </c>
      <c r="N5" s="29" t="s">
        <v>10</v>
      </c>
      <c r="O5" s="29" t="s">
        <v>11</v>
      </c>
      <c r="P5" s="29" t="s">
        <v>12</v>
      </c>
      <c r="Q5" s="29" t="s">
        <v>13</v>
      </c>
      <c r="R5" s="29" t="s">
        <v>14</v>
      </c>
      <c r="S5" s="29"/>
    </row>
    <row r="6" ht="13.5" customHeight="1" spans="1:19">
      <c r="A6" s="29" t="s">
        <v>15</v>
      </c>
      <c r="B6" s="29"/>
      <c r="C6" s="29"/>
      <c r="D6" s="30">
        <f>SUM(D7:D25)</f>
        <v>2570</v>
      </c>
      <c r="E6" s="30">
        <f>SUM(E7:E25)</f>
        <v>0</v>
      </c>
      <c r="F6" s="30">
        <f>SUM(F7:F25)</f>
        <v>0</v>
      </c>
      <c r="G6" s="30">
        <f>SUM(G7:G25)</f>
        <v>0</v>
      </c>
      <c r="H6" s="30">
        <f>SUM(H7:H25)</f>
        <v>2570</v>
      </c>
      <c r="I6" s="30">
        <f>ROUND(SUM(I7:I25),2)</f>
        <v>0</v>
      </c>
      <c r="J6" s="30">
        <f>SUM(J7:J14)</f>
        <v>0</v>
      </c>
      <c r="K6" s="30">
        <f>SUM(K7:K14)</f>
        <v>0</v>
      </c>
      <c r="L6" s="30">
        <f>SUM(L7:L14)</f>
        <v>0</v>
      </c>
      <c r="M6" s="30">
        <f>ROUND(SUM(M7:M25),2)</f>
        <v>0</v>
      </c>
      <c r="N6" s="30">
        <f t="shared" ref="N6:R6" si="0">SUM(N7:N25)</f>
        <v>2570</v>
      </c>
      <c r="O6" s="30">
        <f t="shared" si="0"/>
        <v>0</v>
      </c>
      <c r="P6" s="30">
        <f t="shared" si="0"/>
        <v>0</v>
      </c>
      <c r="Q6" s="30">
        <f t="shared" si="0"/>
        <v>0</v>
      </c>
      <c r="R6" s="30">
        <f t="shared" si="0"/>
        <v>2570</v>
      </c>
      <c r="S6" s="29"/>
    </row>
    <row r="7" customFormat="1" ht="84" spans="1:19">
      <c r="A7" s="13">
        <v>1</v>
      </c>
      <c r="B7" s="16" t="s">
        <v>67</v>
      </c>
      <c r="C7" s="17" t="s">
        <v>68</v>
      </c>
      <c r="D7" s="31">
        <f>SUM(E7:H7)</f>
        <v>300</v>
      </c>
      <c r="E7" s="31"/>
      <c r="F7" s="31"/>
      <c r="G7" s="31"/>
      <c r="H7" s="31">
        <v>300</v>
      </c>
      <c r="I7" s="31">
        <f t="shared" ref="I7:I14" si="1">SUM(J7:M7)</f>
        <v>-300</v>
      </c>
      <c r="J7" s="31"/>
      <c r="K7" s="36"/>
      <c r="L7" s="36"/>
      <c r="M7" s="36">
        <v>-300</v>
      </c>
      <c r="N7" s="31">
        <f>SUM(O7:R7)</f>
        <v>0</v>
      </c>
      <c r="O7" s="36">
        <f>E7+J7</f>
        <v>0</v>
      </c>
      <c r="P7" s="36">
        <f>F7+K7</f>
        <v>0</v>
      </c>
      <c r="Q7" s="36">
        <f>G7+L7</f>
        <v>0</v>
      </c>
      <c r="R7" s="36">
        <f>H7+M7</f>
        <v>0</v>
      </c>
      <c r="S7" s="26"/>
    </row>
    <row r="8" customFormat="1" ht="65" customHeight="1" spans="1:19">
      <c r="A8" s="13">
        <v>2</v>
      </c>
      <c r="B8" s="16" t="s">
        <v>69</v>
      </c>
      <c r="C8" s="17" t="s">
        <v>70</v>
      </c>
      <c r="D8" s="31">
        <f t="shared" ref="D8:D25" si="2">SUM(E8:H8)</f>
        <v>520</v>
      </c>
      <c r="E8" s="31"/>
      <c r="F8" s="31"/>
      <c r="G8" s="31"/>
      <c r="H8" s="31">
        <v>520</v>
      </c>
      <c r="I8" s="31">
        <f t="shared" si="1"/>
        <v>-520</v>
      </c>
      <c r="J8" s="31"/>
      <c r="K8" s="36"/>
      <c r="L8" s="36"/>
      <c r="M8" s="36">
        <v>-520</v>
      </c>
      <c r="N8" s="31">
        <f t="shared" ref="N8:N25" si="3">SUM(O8:R8)</f>
        <v>0</v>
      </c>
      <c r="O8" s="36">
        <f t="shared" ref="O8:O25" si="4">E8+J8</f>
        <v>0</v>
      </c>
      <c r="P8" s="36">
        <f t="shared" ref="P8:P25" si="5">F8+K8</f>
        <v>0</v>
      </c>
      <c r="Q8" s="36">
        <f t="shared" ref="Q8:Q25" si="6">G8+L8</f>
        <v>0</v>
      </c>
      <c r="R8" s="36">
        <f t="shared" ref="R8:R25" si="7">H8+M8</f>
        <v>0</v>
      </c>
      <c r="S8" s="26"/>
    </row>
    <row r="9" ht="70" spans="1:19">
      <c r="A9" s="13">
        <v>3</v>
      </c>
      <c r="B9" s="16" t="s">
        <v>54</v>
      </c>
      <c r="C9" s="17" t="s">
        <v>71</v>
      </c>
      <c r="D9" s="31">
        <f t="shared" si="2"/>
        <v>50</v>
      </c>
      <c r="E9" s="31"/>
      <c r="F9" s="32"/>
      <c r="G9" s="31"/>
      <c r="H9" s="31">
        <v>50</v>
      </c>
      <c r="I9" s="31">
        <f t="shared" si="1"/>
        <v>-50</v>
      </c>
      <c r="J9" s="31"/>
      <c r="K9" s="36"/>
      <c r="L9" s="36"/>
      <c r="M9" s="36">
        <v>-50</v>
      </c>
      <c r="N9" s="31">
        <f t="shared" si="3"/>
        <v>0</v>
      </c>
      <c r="O9" s="36">
        <f t="shared" si="4"/>
        <v>0</v>
      </c>
      <c r="P9" s="36">
        <f t="shared" si="5"/>
        <v>0</v>
      </c>
      <c r="Q9" s="36">
        <f t="shared" si="6"/>
        <v>0</v>
      </c>
      <c r="R9" s="36">
        <f t="shared" si="7"/>
        <v>0</v>
      </c>
      <c r="S9" s="26"/>
    </row>
    <row r="10" ht="84" spans="1:19">
      <c r="A10" s="13">
        <v>4</v>
      </c>
      <c r="B10" s="16" t="s">
        <v>72</v>
      </c>
      <c r="C10" s="17" t="s">
        <v>73</v>
      </c>
      <c r="D10" s="31">
        <f t="shared" si="2"/>
        <v>100</v>
      </c>
      <c r="E10" s="31"/>
      <c r="F10" s="31"/>
      <c r="G10" s="31"/>
      <c r="H10" s="31">
        <v>100</v>
      </c>
      <c r="I10" s="31">
        <f t="shared" si="1"/>
        <v>-100</v>
      </c>
      <c r="J10" s="31"/>
      <c r="K10" s="36"/>
      <c r="L10" s="36"/>
      <c r="M10" s="36">
        <v>-100</v>
      </c>
      <c r="N10" s="31">
        <f t="shared" si="3"/>
        <v>0</v>
      </c>
      <c r="O10" s="36">
        <f t="shared" si="4"/>
        <v>0</v>
      </c>
      <c r="P10" s="36">
        <f t="shared" si="5"/>
        <v>0</v>
      </c>
      <c r="Q10" s="36">
        <f t="shared" si="6"/>
        <v>0</v>
      </c>
      <c r="R10" s="36">
        <f t="shared" si="7"/>
        <v>0</v>
      </c>
      <c r="S10" s="26"/>
    </row>
    <row r="11" ht="81" customHeight="1" spans="1:19">
      <c r="A11" s="13">
        <v>5</v>
      </c>
      <c r="B11" s="16" t="s">
        <v>74</v>
      </c>
      <c r="C11" s="17" t="s">
        <v>75</v>
      </c>
      <c r="D11" s="31">
        <f t="shared" si="2"/>
        <v>200</v>
      </c>
      <c r="E11" s="31"/>
      <c r="F11" s="31"/>
      <c r="G11" s="31"/>
      <c r="H11" s="31">
        <v>200</v>
      </c>
      <c r="I11" s="31">
        <f t="shared" si="1"/>
        <v>-200</v>
      </c>
      <c r="J11" s="31"/>
      <c r="K11" s="36"/>
      <c r="L11" s="36"/>
      <c r="M11" s="36">
        <v>-200</v>
      </c>
      <c r="N11" s="31">
        <f t="shared" si="3"/>
        <v>0</v>
      </c>
      <c r="O11" s="36">
        <f t="shared" si="4"/>
        <v>0</v>
      </c>
      <c r="P11" s="36">
        <f t="shared" si="5"/>
        <v>0</v>
      </c>
      <c r="Q11" s="36">
        <f t="shared" si="6"/>
        <v>0</v>
      </c>
      <c r="R11" s="36">
        <f t="shared" si="7"/>
        <v>0</v>
      </c>
      <c r="S11" s="26"/>
    </row>
    <row r="12" ht="98" spans="1:19">
      <c r="A12" s="13">
        <v>6</v>
      </c>
      <c r="B12" s="16" t="s">
        <v>76</v>
      </c>
      <c r="C12" s="17" t="s">
        <v>77</v>
      </c>
      <c r="D12" s="31">
        <f t="shared" si="2"/>
        <v>1000</v>
      </c>
      <c r="E12" s="31"/>
      <c r="F12" s="31"/>
      <c r="G12" s="31"/>
      <c r="H12" s="31">
        <v>1000</v>
      </c>
      <c r="I12" s="31">
        <f t="shared" si="1"/>
        <v>-1000</v>
      </c>
      <c r="J12" s="37"/>
      <c r="K12" s="30"/>
      <c r="L12" s="38"/>
      <c r="M12" s="30">
        <v>-1000</v>
      </c>
      <c r="N12" s="31">
        <f t="shared" si="3"/>
        <v>0</v>
      </c>
      <c r="O12" s="36">
        <f t="shared" si="4"/>
        <v>0</v>
      </c>
      <c r="P12" s="36">
        <f t="shared" si="5"/>
        <v>0</v>
      </c>
      <c r="Q12" s="36">
        <f t="shared" si="6"/>
        <v>0</v>
      </c>
      <c r="R12" s="36">
        <f t="shared" si="7"/>
        <v>0</v>
      </c>
      <c r="S12" s="26"/>
    </row>
    <row r="13" ht="70" spans="1:19">
      <c r="A13" s="13">
        <v>7</v>
      </c>
      <c r="B13" s="16" t="s">
        <v>78</v>
      </c>
      <c r="C13" s="17" t="s">
        <v>79</v>
      </c>
      <c r="D13" s="31">
        <f t="shared" si="2"/>
        <v>140</v>
      </c>
      <c r="E13" s="31"/>
      <c r="F13" s="31"/>
      <c r="G13" s="31"/>
      <c r="H13" s="31">
        <v>140</v>
      </c>
      <c r="I13" s="31">
        <f t="shared" si="1"/>
        <v>-140</v>
      </c>
      <c r="J13" s="37"/>
      <c r="K13" s="30"/>
      <c r="L13" s="38"/>
      <c r="M13" s="30">
        <v>-140</v>
      </c>
      <c r="N13" s="31">
        <f t="shared" si="3"/>
        <v>0</v>
      </c>
      <c r="O13" s="36">
        <f t="shared" si="4"/>
        <v>0</v>
      </c>
      <c r="P13" s="36">
        <f t="shared" si="5"/>
        <v>0</v>
      </c>
      <c r="Q13" s="36">
        <f t="shared" si="6"/>
        <v>0</v>
      </c>
      <c r="R13" s="36">
        <f t="shared" si="7"/>
        <v>0</v>
      </c>
      <c r="S13" s="26"/>
    </row>
    <row r="14" ht="63" customHeight="1" spans="1:19">
      <c r="A14" s="13">
        <v>8</v>
      </c>
      <c r="B14" s="16" t="s">
        <v>80</v>
      </c>
      <c r="C14" s="17" t="s">
        <v>81</v>
      </c>
      <c r="D14" s="31">
        <f t="shared" si="2"/>
        <v>260</v>
      </c>
      <c r="E14" s="31"/>
      <c r="F14" s="31"/>
      <c r="G14" s="31"/>
      <c r="H14" s="31">
        <v>260</v>
      </c>
      <c r="I14" s="31">
        <f t="shared" si="1"/>
        <v>-37</v>
      </c>
      <c r="J14" s="37"/>
      <c r="K14" s="30"/>
      <c r="L14" s="38"/>
      <c r="M14" s="30">
        <v>-37</v>
      </c>
      <c r="N14" s="31">
        <f t="shared" si="3"/>
        <v>223</v>
      </c>
      <c r="O14" s="36">
        <f t="shared" si="4"/>
        <v>0</v>
      </c>
      <c r="P14" s="36">
        <f t="shared" si="5"/>
        <v>0</v>
      </c>
      <c r="Q14" s="36">
        <f t="shared" si="6"/>
        <v>0</v>
      </c>
      <c r="R14" s="36">
        <f t="shared" si="7"/>
        <v>223</v>
      </c>
      <c r="S14" s="26"/>
    </row>
    <row r="15" ht="56" spans="1:19">
      <c r="A15" s="13">
        <v>9</v>
      </c>
      <c r="B15" s="16" t="s">
        <v>82</v>
      </c>
      <c r="C15" s="17" t="s">
        <v>83</v>
      </c>
      <c r="D15" s="31">
        <f t="shared" si="2"/>
        <v>0</v>
      </c>
      <c r="E15" s="31"/>
      <c r="F15" s="31"/>
      <c r="G15" s="31"/>
      <c r="H15" s="31"/>
      <c r="I15" s="31">
        <f t="shared" ref="I15:I25" si="8">SUM(J15:M15)</f>
        <v>415.515</v>
      </c>
      <c r="J15" s="37"/>
      <c r="K15" s="30"/>
      <c r="L15" s="38"/>
      <c r="M15" s="30">
        <v>415.515</v>
      </c>
      <c r="N15" s="31">
        <f t="shared" si="3"/>
        <v>415.515</v>
      </c>
      <c r="O15" s="36">
        <f t="shared" si="4"/>
        <v>0</v>
      </c>
      <c r="P15" s="36">
        <f t="shared" si="5"/>
        <v>0</v>
      </c>
      <c r="Q15" s="36">
        <f t="shared" si="6"/>
        <v>0</v>
      </c>
      <c r="R15" s="36">
        <f t="shared" si="7"/>
        <v>415.515</v>
      </c>
      <c r="S15" s="26"/>
    </row>
    <row r="16" ht="46" customHeight="1" spans="1:19">
      <c r="A16" s="13">
        <v>10</v>
      </c>
      <c r="B16" s="16" t="s">
        <v>84</v>
      </c>
      <c r="C16" s="17" t="s">
        <v>85</v>
      </c>
      <c r="D16" s="31">
        <f t="shared" si="2"/>
        <v>0</v>
      </c>
      <c r="E16" s="31"/>
      <c r="F16" s="31"/>
      <c r="G16" s="31"/>
      <c r="H16" s="31"/>
      <c r="I16" s="31">
        <f t="shared" si="8"/>
        <v>100</v>
      </c>
      <c r="J16" s="37"/>
      <c r="K16" s="30"/>
      <c r="L16" s="38"/>
      <c r="M16" s="30">
        <v>100</v>
      </c>
      <c r="N16" s="31">
        <f t="shared" si="3"/>
        <v>100</v>
      </c>
      <c r="O16" s="36">
        <f t="shared" si="4"/>
        <v>0</v>
      </c>
      <c r="P16" s="36">
        <f t="shared" si="5"/>
        <v>0</v>
      </c>
      <c r="Q16" s="36">
        <f t="shared" si="6"/>
        <v>0</v>
      </c>
      <c r="R16" s="36">
        <f t="shared" si="7"/>
        <v>100</v>
      </c>
      <c r="S16" s="26"/>
    </row>
    <row r="17" ht="46" customHeight="1" spans="1:19">
      <c r="A17" s="13">
        <v>11</v>
      </c>
      <c r="B17" s="16" t="s">
        <v>86</v>
      </c>
      <c r="C17" s="17" t="s">
        <v>87</v>
      </c>
      <c r="D17" s="31">
        <f t="shared" si="2"/>
        <v>0</v>
      </c>
      <c r="E17" s="31"/>
      <c r="F17" s="31"/>
      <c r="G17" s="31"/>
      <c r="H17" s="31"/>
      <c r="I17" s="31">
        <f t="shared" si="8"/>
        <v>30</v>
      </c>
      <c r="J17" s="37"/>
      <c r="K17" s="30"/>
      <c r="L17" s="38"/>
      <c r="M17" s="30">
        <v>30</v>
      </c>
      <c r="N17" s="31">
        <f t="shared" si="3"/>
        <v>30</v>
      </c>
      <c r="O17" s="36">
        <f t="shared" si="4"/>
        <v>0</v>
      </c>
      <c r="P17" s="36">
        <f t="shared" si="5"/>
        <v>0</v>
      </c>
      <c r="Q17" s="36">
        <f t="shared" si="6"/>
        <v>0</v>
      </c>
      <c r="R17" s="36">
        <f t="shared" si="7"/>
        <v>30</v>
      </c>
      <c r="S17" s="26"/>
    </row>
    <row r="18" ht="46" customHeight="1" spans="1:19">
      <c r="A18" s="13">
        <v>12</v>
      </c>
      <c r="B18" s="16" t="s">
        <v>88</v>
      </c>
      <c r="C18" s="17" t="s">
        <v>89</v>
      </c>
      <c r="D18" s="31">
        <f t="shared" si="2"/>
        <v>0</v>
      </c>
      <c r="E18" s="31"/>
      <c r="F18" s="31"/>
      <c r="G18" s="31"/>
      <c r="H18" s="31"/>
      <c r="I18" s="31">
        <f t="shared" si="8"/>
        <v>21</v>
      </c>
      <c r="J18" s="37"/>
      <c r="K18" s="30"/>
      <c r="L18" s="38"/>
      <c r="M18" s="30">
        <v>21</v>
      </c>
      <c r="N18" s="31">
        <f t="shared" si="3"/>
        <v>21</v>
      </c>
      <c r="O18" s="36">
        <f t="shared" si="4"/>
        <v>0</v>
      </c>
      <c r="P18" s="36">
        <f t="shared" si="5"/>
        <v>0</v>
      </c>
      <c r="Q18" s="36">
        <f t="shared" si="6"/>
        <v>0</v>
      </c>
      <c r="R18" s="36">
        <f t="shared" si="7"/>
        <v>21</v>
      </c>
      <c r="S18" s="26"/>
    </row>
    <row r="19" ht="66" customHeight="1" spans="1:19">
      <c r="A19" s="13">
        <v>13</v>
      </c>
      <c r="B19" s="16" t="s">
        <v>26</v>
      </c>
      <c r="C19" s="17" t="s">
        <v>27</v>
      </c>
      <c r="D19" s="31">
        <f t="shared" si="2"/>
        <v>0</v>
      </c>
      <c r="E19" s="31"/>
      <c r="F19" s="31"/>
      <c r="G19" s="31"/>
      <c r="H19" s="31"/>
      <c r="I19" s="31">
        <f t="shared" si="8"/>
        <v>964.61</v>
      </c>
      <c r="J19" s="37"/>
      <c r="K19" s="30"/>
      <c r="L19" s="38"/>
      <c r="M19" s="30">
        <v>964.61</v>
      </c>
      <c r="N19" s="31">
        <f t="shared" si="3"/>
        <v>964.61</v>
      </c>
      <c r="O19" s="36">
        <f t="shared" si="4"/>
        <v>0</v>
      </c>
      <c r="P19" s="36">
        <f t="shared" si="5"/>
        <v>0</v>
      </c>
      <c r="Q19" s="36">
        <f t="shared" si="6"/>
        <v>0</v>
      </c>
      <c r="R19" s="36">
        <f t="shared" si="7"/>
        <v>964.61</v>
      </c>
      <c r="S19" s="26"/>
    </row>
    <row r="20" ht="46" customHeight="1" spans="1:19">
      <c r="A20" s="13">
        <v>14</v>
      </c>
      <c r="B20" s="16" t="s">
        <v>90</v>
      </c>
      <c r="C20" s="17" t="s">
        <v>91</v>
      </c>
      <c r="D20" s="31">
        <f t="shared" si="2"/>
        <v>0</v>
      </c>
      <c r="E20" s="31"/>
      <c r="F20" s="31"/>
      <c r="G20" s="31"/>
      <c r="H20" s="31"/>
      <c r="I20" s="31">
        <f t="shared" si="8"/>
        <v>70</v>
      </c>
      <c r="J20" s="37"/>
      <c r="K20" s="30"/>
      <c r="L20" s="38"/>
      <c r="M20" s="30">
        <v>70</v>
      </c>
      <c r="N20" s="31">
        <f t="shared" si="3"/>
        <v>70</v>
      </c>
      <c r="O20" s="36">
        <f t="shared" si="4"/>
        <v>0</v>
      </c>
      <c r="P20" s="36">
        <f t="shared" si="5"/>
        <v>0</v>
      </c>
      <c r="Q20" s="36">
        <f t="shared" si="6"/>
        <v>0</v>
      </c>
      <c r="R20" s="36">
        <f t="shared" si="7"/>
        <v>70</v>
      </c>
      <c r="S20" s="26"/>
    </row>
    <row r="21" ht="46" customHeight="1" spans="1:19">
      <c r="A21" s="13">
        <v>15</v>
      </c>
      <c r="B21" s="16" t="s">
        <v>62</v>
      </c>
      <c r="C21" s="17" t="s">
        <v>63</v>
      </c>
      <c r="D21" s="31">
        <f t="shared" si="2"/>
        <v>0</v>
      </c>
      <c r="E21" s="31"/>
      <c r="F21" s="31"/>
      <c r="G21" s="31"/>
      <c r="H21" s="31"/>
      <c r="I21" s="31">
        <f t="shared" si="8"/>
        <v>10.9</v>
      </c>
      <c r="J21" s="37"/>
      <c r="K21" s="30"/>
      <c r="L21" s="38"/>
      <c r="M21" s="30">
        <v>10.9</v>
      </c>
      <c r="N21" s="31">
        <f t="shared" si="3"/>
        <v>10.9</v>
      </c>
      <c r="O21" s="36">
        <f t="shared" si="4"/>
        <v>0</v>
      </c>
      <c r="P21" s="36">
        <f t="shared" si="5"/>
        <v>0</v>
      </c>
      <c r="Q21" s="36">
        <f t="shared" si="6"/>
        <v>0</v>
      </c>
      <c r="R21" s="36">
        <f t="shared" si="7"/>
        <v>10.9</v>
      </c>
      <c r="S21" s="26"/>
    </row>
    <row r="22" ht="46" customHeight="1" spans="1:19">
      <c r="A22" s="13">
        <v>16</v>
      </c>
      <c r="B22" s="16" t="s">
        <v>92</v>
      </c>
      <c r="C22" s="17" t="s">
        <v>93</v>
      </c>
      <c r="D22" s="31">
        <f t="shared" si="2"/>
        <v>0</v>
      </c>
      <c r="E22" s="31"/>
      <c r="F22" s="31"/>
      <c r="G22" s="31"/>
      <c r="H22" s="31"/>
      <c r="I22" s="31">
        <f t="shared" si="8"/>
        <v>45</v>
      </c>
      <c r="J22" s="37"/>
      <c r="K22" s="30"/>
      <c r="L22" s="38"/>
      <c r="M22" s="30">
        <v>45</v>
      </c>
      <c r="N22" s="31">
        <f t="shared" si="3"/>
        <v>45</v>
      </c>
      <c r="O22" s="36">
        <f t="shared" si="4"/>
        <v>0</v>
      </c>
      <c r="P22" s="36">
        <f t="shared" si="5"/>
        <v>0</v>
      </c>
      <c r="Q22" s="36">
        <f t="shared" si="6"/>
        <v>0</v>
      </c>
      <c r="R22" s="36">
        <f t="shared" si="7"/>
        <v>45</v>
      </c>
      <c r="S22" s="26"/>
    </row>
    <row r="23" ht="46" customHeight="1" spans="1:19">
      <c r="A23" s="13">
        <v>17</v>
      </c>
      <c r="B23" s="16" t="s">
        <v>34</v>
      </c>
      <c r="C23" s="17" t="s">
        <v>35</v>
      </c>
      <c r="D23" s="31">
        <f t="shared" si="2"/>
        <v>0</v>
      </c>
      <c r="E23" s="31"/>
      <c r="F23" s="31"/>
      <c r="G23" s="31"/>
      <c r="H23" s="31"/>
      <c r="I23" s="31">
        <f t="shared" si="8"/>
        <v>6</v>
      </c>
      <c r="J23" s="37"/>
      <c r="K23" s="30"/>
      <c r="L23" s="38"/>
      <c r="M23" s="30">
        <v>6</v>
      </c>
      <c r="N23" s="31">
        <f t="shared" si="3"/>
        <v>6</v>
      </c>
      <c r="O23" s="36">
        <f t="shared" si="4"/>
        <v>0</v>
      </c>
      <c r="P23" s="36">
        <f t="shared" si="5"/>
        <v>0</v>
      </c>
      <c r="Q23" s="36">
        <f t="shared" si="6"/>
        <v>0</v>
      </c>
      <c r="R23" s="36">
        <f t="shared" si="7"/>
        <v>6</v>
      </c>
      <c r="S23" s="26"/>
    </row>
    <row r="24" ht="46" customHeight="1" spans="1:19">
      <c r="A24" s="13">
        <v>18</v>
      </c>
      <c r="B24" s="16" t="s">
        <v>94</v>
      </c>
      <c r="C24" s="17" t="s">
        <v>95</v>
      </c>
      <c r="D24" s="31">
        <f t="shared" si="2"/>
        <v>0</v>
      </c>
      <c r="E24" s="31"/>
      <c r="F24" s="31"/>
      <c r="G24" s="31"/>
      <c r="H24" s="31"/>
      <c r="I24" s="31">
        <f t="shared" si="8"/>
        <v>648.975</v>
      </c>
      <c r="J24" s="37"/>
      <c r="K24" s="30"/>
      <c r="L24" s="38"/>
      <c r="M24" s="30">
        <v>648.975</v>
      </c>
      <c r="N24" s="31">
        <f t="shared" si="3"/>
        <v>648.975</v>
      </c>
      <c r="O24" s="36">
        <f t="shared" si="4"/>
        <v>0</v>
      </c>
      <c r="P24" s="36">
        <f t="shared" si="5"/>
        <v>0</v>
      </c>
      <c r="Q24" s="36">
        <f t="shared" si="6"/>
        <v>0</v>
      </c>
      <c r="R24" s="36">
        <f t="shared" si="7"/>
        <v>648.975</v>
      </c>
      <c r="S24" s="26"/>
    </row>
    <row r="25" ht="46" customHeight="1" spans="1:21">
      <c r="A25" s="13">
        <v>19</v>
      </c>
      <c r="B25" s="16" t="s">
        <v>96</v>
      </c>
      <c r="C25" s="19" t="s">
        <v>97</v>
      </c>
      <c r="D25" s="31">
        <f t="shared" si="2"/>
        <v>0</v>
      </c>
      <c r="E25" s="31"/>
      <c r="F25" s="31"/>
      <c r="G25" s="31"/>
      <c r="H25" s="31"/>
      <c r="I25" s="31">
        <f t="shared" si="8"/>
        <v>35</v>
      </c>
      <c r="J25" s="37"/>
      <c r="K25" s="30"/>
      <c r="L25" s="38"/>
      <c r="M25" s="30">
        <v>35</v>
      </c>
      <c r="N25" s="31">
        <f t="shared" si="3"/>
        <v>35</v>
      </c>
      <c r="O25" s="36">
        <f t="shared" si="4"/>
        <v>0</v>
      </c>
      <c r="P25" s="36">
        <f t="shared" si="5"/>
        <v>0</v>
      </c>
      <c r="Q25" s="36">
        <f t="shared" si="6"/>
        <v>0</v>
      </c>
      <c r="R25" s="36">
        <f t="shared" si="7"/>
        <v>35</v>
      </c>
      <c r="S25" s="26"/>
      <c r="U25" s="27"/>
    </row>
    <row r="26" ht="15.5" spans="21:21">
      <c r="U26" s="27"/>
    </row>
  </sheetData>
  <mergeCells count="9">
    <mergeCell ref="A2:S2"/>
    <mergeCell ref="D4:H4"/>
    <mergeCell ref="I4:M4"/>
    <mergeCell ref="N4:R4"/>
    <mergeCell ref="A6:C6"/>
    <mergeCell ref="A4:A5"/>
    <mergeCell ref="B4:B5"/>
    <mergeCell ref="C4:C5"/>
    <mergeCell ref="S4:S5"/>
  </mergeCells>
  <pageMargins left="0.75" right="0.75" top="1" bottom="1" header="0.5" footer="0.5"/>
  <pageSetup paperSize="9" scale="4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5"/>
  <sheetViews>
    <sheetView tabSelected="1" view="pageBreakPreview" zoomScaleNormal="85" workbookViewId="0">
      <selection activeCell="A3" sqref="A3"/>
    </sheetView>
  </sheetViews>
  <sheetFormatPr defaultColWidth="9.02727272727273" defaultRowHeight="14"/>
  <cols>
    <col min="1" max="1" width="7.31818181818182" customWidth="1"/>
    <col min="2" max="2" width="17.6545454545455" customWidth="1"/>
    <col min="3" max="3" width="45.5363636363636" customWidth="1"/>
    <col min="4" max="6" width="8.60909090909091" style="2" customWidth="1"/>
    <col min="7" max="7" width="7.27272727272727" style="2" customWidth="1"/>
    <col min="8" max="8" width="8.60909090909091" style="2" customWidth="1"/>
    <col min="9" max="9" width="9.14545454545454" style="2" customWidth="1"/>
    <col min="10" max="12" width="7.80909090909091" style="2" customWidth="1"/>
    <col min="13" max="13" width="9.14545454545454" style="2" customWidth="1"/>
    <col min="14" max="16" width="8.60909090909091" style="2" customWidth="1"/>
    <col min="17" max="17" width="7.27272727272727" style="2" customWidth="1"/>
    <col min="18" max="18" width="8.60909090909091" style="2" customWidth="1"/>
    <col min="19" max="19" width="12.1181818181818" customWidth="1"/>
  </cols>
  <sheetData>
    <row r="1" spans="1:19">
      <c r="A1" s="3" t="s">
        <v>0</v>
      </c>
      <c r="B1" s="3"/>
      <c r="C1" s="4"/>
      <c r="D1" s="5"/>
      <c r="E1" s="5"/>
      <c r="F1" s="5"/>
      <c r="G1" s="5"/>
      <c r="H1" s="5"/>
      <c r="I1" s="20"/>
      <c r="J1" s="20"/>
      <c r="K1" s="20"/>
      <c r="L1" s="20"/>
      <c r="M1" s="20"/>
      <c r="N1" s="20"/>
      <c r="O1" s="20"/>
      <c r="P1" s="20"/>
      <c r="Q1" s="20"/>
      <c r="R1" s="20"/>
      <c r="S1" s="3"/>
    </row>
    <row r="2" s="1" customFormat="1" ht="23.25" customHeight="1" spans="1:19">
      <c r="A2" s="6" t="s">
        <v>98</v>
      </c>
      <c r="B2" s="6"/>
      <c r="C2" s="6"/>
      <c r="D2" s="7"/>
      <c r="E2" s="7"/>
      <c r="F2" s="7"/>
      <c r="G2" s="7"/>
      <c r="H2" s="7"/>
      <c r="I2" s="7"/>
      <c r="J2" s="7"/>
      <c r="K2" s="7"/>
      <c r="L2" s="7"/>
      <c r="M2" s="7"/>
      <c r="N2" s="7"/>
      <c r="O2" s="7"/>
      <c r="P2" s="7"/>
      <c r="Q2" s="7"/>
      <c r="R2" s="7"/>
      <c r="S2" s="6"/>
    </row>
    <row r="3" ht="16" customHeight="1" spans="1:19">
      <c r="A3" s="8"/>
      <c r="B3" s="8"/>
      <c r="C3" s="8"/>
      <c r="D3" s="9"/>
      <c r="E3" s="9"/>
      <c r="F3" s="9"/>
      <c r="G3" s="9"/>
      <c r="H3" s="9"/>
      <c r="I3" s="9"/>
      <c r="J3" s="9"/>
      <c r="K3" s="9"/>
      <c r="L3" s="9"/>
      <c r="M3" s="9"/>
      <c r="N3" s="9"/>
      <c r="O3" s="9"/>
      <c r="P3" s="9"/>
      <c r="Q3" s="9"/>
      <c r="R3" s="9"/>
      <c r="S3" s="8" t="s">
        <v>2</v>
      </c>
    </row>
    <row r="4" s="1" customFormat="1" ht="27" customHeight="1" spans="1:19">
      <c r="A4" s="10" t="s">
        <v>3</v>
      </c>
      <c r="B4" s="10" t="s">
        <v>4</v>
      </c>
      <c r="C4" s="10" t="s">
        <v>5</v>
      </c>
      <c r="D4" s="11" t="s">
        <v>6</v>
      </c>
      <c r="E4" s="11"/>
      <c r="F4" s="11"/>
      <c r="G4" s="11"/>
      <c r="H4" s="11"/>
      <c r="I4" s="21" t="s">
        <v>7</v>
      </c>
      <c r="J4" s="22"/>
      <c r="K4" s="22"/>
      <c r="L4" s="22"/>
      <c r="M4" s="23"/>
      <c r="N4" s="11" t="s">
        <v>8</v>
      </c>
      <c r="O4" s="11"/>
      <c r="P4" s="11"/>
      <c r="Q4" s="11"/>
      <c r="R4" s="11"/>
      <c r="S4" s="10" t="s">
        <v>9</v>
      </c>
    </row>
    <row r="5" s="1" customFormat="1" spans="1:19">
      <c r="A5" s="10"/>
      <c r="B5" s="10"/>
      <c r="C5" s="10"/>
      <c r="D5" s="11" t="s">
        <v>10</v>
      </c>
      <c r="E5" s="11" t="s">
        <v>11</v>
      </c>
      <c r="F5" s="11" t="s">
        <v>12</v>
      </c>
      <c r="G5" s="11" t="s">
        <v>13</v>
      </c>
      <c r="H5" s="11" t="s">
        <v>14</v>
      </c>
      <c r="I5" s="11" t="s">
        <v>10</v>
      </c>
      <c r="J5" s="11" t="s">
        <v>11</v>
      </c>
      <c r="K5" s="11" t="s">
        <v>12</v>
      </c>
      <c r="L5" s="11" t="s">
        <v>13</v>
      </c>
      <c r="M5" s="11" t="s">
        <v>14</v>
      </c>
      <c r="N5" s="11" t="s">
        <v>10</v>
      </c>
      <c r="O5" s="11" t="s">
        <v>11</v>
      </c>
      <c r="P5" s="11" t="s">
        <v>12</v>
      </c>
      <c r="Q5" s="11" t="s">
        <v>13</v>
      </c>
      <c r="R5" s="11" t="s">
        <v>14</v>
      </c>
      <c r="S5" s="10"/>
    </row>
    <row r="6" s="1" customFormat="1" ht="27" customHeight="1" spans="1:19">
      <c r="A6" s="10" t="s">
        <v>15</v>
      </c>
      <c r="B6" s="10"/>
      <c r="C6" s="10"/>
      <c r="D6" s="12">
        <f>SUM(D7:D45)</f>
        <v>8332.52</v>
      </c>
      <c r="E6" s="12">
        <f t="shared" ref="E6:L6" si="0">SUM(E7:E45)</f>
        <v>2701</v>
      </c>
      <c r="F6" s="12">
        <f t="shared" si="0"/>
        <v>1484.1</v>
      </c>
      <c r="G6" s="12">
        <f t="shared" si="0"/>
        <v>277.42</v>
      </c>
      <c r="H6" s="12">
        <f t="shared" si="0"/>
        <v>3870</v>
      </c>
      <c r="I6" s="12">
        <f>ROUND(SUM(I7:I45),2)</f>
        <v>0</v>
      </c>
      <c r="J6" s="12">
        <f t="shared" si="0"/>
        <v>0</v>
      </c>
      <c r="K6" s="12">
        <f t="shared" si="0"/>
        <v>0</v>
      </c>
      <c r="L6" s="12">
        <f t="shared" si="0"/>
        <v>0</v>
      </c>
      <c r="M6" s="12">
        <f>ROUND(SUM(M7:M45),2)</f>
        <v>0</v>
      </c>
      <c r="N6" s="12">
        <f t="shared" ref="N6:R6" si="1">SUM(N7:N45)</f>
        <v>8332.52</v>
      </c>
      <c r="O6" s="12">
        <f t="shared" si="1"/>
        <v>2701</v>
      </c>
      <c r="P6" s="12">
        <f t="shared" si="1"/>
        <v>1484.1</v>
      </c>
      <c r="Q6" s="12">
        <f t="shared" si="1"/>
        <v>277.42</v>
      </c>
      <c r="R6" s="12">
        <f t="shared" si="1"/>
        <v>3870</v>
      </c>
      <c r="S6" s="10"/>
    </row>
    <row r="7" customFormat="1" ht="42" customHeight="1" spans="1:19">
      <c r="A7" s="13">
        <v>1</v>
      </c>
      <c r="B7" s="13" t="s">
        <v>16</v>
      </c>
      <c r="C7" s="14" t="s">
        <v>17</v>
      </c>
      <c r="D7" s="15">
        <f t="shared" ref="D7:D16" si="2">SUM(E7:H7)</f>
        <v>120</v>
      </c>
      <c r="E7" s="15">
        <v>120</v>
      </c>
      <c r="F7" s="15"/>
      <c r="G7" s="15"/>
      <c r="H7" s="15"/>
      <c r="I7" s="15">
        <f t="shared" ref="I7:I16" si="3">SUM(J7:M7)</f>
        <v>-120</v>
      </c>
      <c r="J7" s="15">
        <v>-120</v>
      </c>
      <c r="K7" s="18"/>
      <c r="L7" s="18"/>
      <c r="M7" s="18"/>
      <c r="N7" s="15">
        <f t="shared" ref="N7:N16" si="4">SUM(O7:R7)</f>
        <v>0</v>
      </c>
      <c r="O7" s="18">
        <f t="shared" ref="O7:R7" si="5">E7+J7</f>
        <v>0</v>
      </c>
      <c r="P7" s="18">
        <f t="shared" si="5"/>
        <v>0</v>
      </c>
      <c r="Q7" s="18">
        <f t="shared" si="5"/>
        <v>0</v>
      </c>
      <c r="R7" s="18">
        <f t="shared" si="5"/>
        <v>0</v>
      </c>
      <c r="S7" s="25"/>
    </row>
    <row r="8" customFormat="1" ht="61" customHeight="1" spans="1:19">
      <c r="A8" s="13">
        <v>2</v>
      </c>
      <c r="B8" s="16" t="s">
        <v>41</v>
      </c>
      <c r="C8" s="17" t="s">
        <v>42</v>
      </c>
      <c r="D8" s="15">
        <f t="shared" si="2"/>
        <v>567.42</v>
      </c>
      <c r="E8" s="15">
        <v>351</v>
      </c>
      <c r="F8" s="15"/>
      <c r="G8" s="15">
        <v>216.42</v>
      </c>
      <c r="H8" s="15"/>
      <c r="I8" s="15">
        <f t="shared" si="3"/>
        <v>-567.42</v>
      </c>
      <c r="J8" s="15">
        <v>-351</v>
      </c>
      <c r="K8" s="18"/>
      <c r="L8" s="15">
        <v>-216.42</v>
      </c>
      <c r="M8" s="18"/>
      <c r="N8" s="15">
        <f t="shared" si="4"/>
        <v>0</v>
      </c>
      <c r="O8" s="18">
        <f t="shared" ref="O8:R8" si="6">E8+J8</f>
        <v>0</v>
      </c>
      <c r="P8" s="18">
        <f t="shared" si="6"/>
        <v>0</v>
      </c>
      <c r="Q8" s="18">
        <f t="shared" si="6"/>
        <v>0</v>
      </c>
      <c r="R8" s="18">
        <f t="shared" si="6"/>
        <v>0</v>
      </c>
      <c r="S8" s="26"/>
    </row>
    <row r="9" customFormat="1" ht="70" spans="1:19">
      <c r="A9" s="13">
        <v>3</v>
      </c>
      <c r="B9" s="13" t="s">
        <v>54</v>
      </c>
      <c r="C9" s="14" t="s">
        <v>55</v>
      </c>
      <c r="D9" s="15">
        <f t="shared" si="2"/>
        <v>200</v>
      </c>
      <c r="E9" s="18"/>
      <c r="F9" s="18">
        <v>150</v>
      </c>
      <c r="G9" s="18"/>
      <c r="H9" s="15">
        <v>50</v>
      </c>
      <c r="I9" s="15">
        <f t="shared" si="3"/>
        <v>-200</v>
      </c>
      <c r="J9" s="15"/>
      <c r="K9" s="18">
        <v>-150</v>
      </c>
      <c r="L9" s="18"/>
      <c r="M9" s="18">
        <v>-50</v>
      </c>
      <c r="N9" s="15">
        <f t="shared" si="4"/>
        <v>0</v>
      </c>
      <c r="O9" s="18">
        <f t="shared" ref="O9:R9" si="7">J9+E9</f>
        <v>0</v>
      </c>
      <c r="P9" s="18">
        <f t="shared" si="7"/>
        <v>0</v>
      </c>
      <c r="Q9" s="18">
        <f t="shared" si="7"/>
        <v>0</v>
      </c>
      <c r="R9" s="18">
        <f t="shared" si="7"/>
        <v>0</v>
      </c>
      <c r="S9" s="25"/>
    </row>
    <row r="10" customFormat="1" ht="84" spans="1:19">
      <c r="A10" s="13">
        <v>4</v>
      </c>
      <c r="B10" s="16" t="s">
        <v>67</v>
      </c>
      <c r="C10" s="17" t="s">
        <v>68</v>
      </c>
      <c r="D10" s="15">
        <f t="shared" si="2"/>
        <v>300</v>
      </c>
      <c r="E10" s="15"/>
      <c r="F10" s="15"/>
      <c r="G10" s="15"/>
      <c r="H10" s="15">
        <v>300</v>
      </c>
      <c r="I10" s="15">
        <f t="shared" si="3"/>
        <v>-300</v>
      </c>
      <c r="J10" s="15"/>
      <c r="K10" s="18"/>
      <c r="L10" s="18"/>
      <c r="M10" s="18">
        <v>-300</v>
      </c>
      <c r="N10" s="15">
        <f t="shared" si="4"/>
        <v>0</v>
      </c>
      <c r="O10" s="18">
        <f t="shared" ref="O10:R10" si="8">E10+J10</f>
        <v>0</v>
      </c>
      <c r="P10" s="18">
        <f t="shared" si="8"/>
        <v>0</v>
      </c>
      <c r="Q10" s="18">
        <f t="shared" si="8"/>
        <v>0</v>
      </c>
      <c r="R10" s="18">
        <f t="shared" si="8"/>
        <v>0</v>
      </c>
      <c r="S10" s="26"/>
    </row>
    <row r="11" customFormat="1" ht="65" customHeight="1" spans="1:19">
      <c r="A11" s="13">
        <v>5</v>
      </c>
      <c r="B11" s="16" t="s">
        <v>69</v>
      </c>
      <c r="C11" s="17" t="s">
        <v>70</v>
      </c>
      <c r="D11" s="15">
        <f t="shared" si="2"/>
        <v>520</v>
      </c>
      <c r="E11" s="15"/>
      <c r="F11" s="15"/>
      <c r="G11" s="15"/>
      <c r="H11" s="15">
        <v>520</v>
      </c>
      <c r="I11" s="15">
        <f t="shared" si="3"/>
        <v>-520</v>
      </c>
      <c r="J11" s="15"/>
      <c r="K11" s="18"/>
      <c r="L11" s="18"/>
      <c r="M11" s="18">
        <v>-520</v>
      </c>
      <c r="N11" s="15">
        <f t="shared" si="4"/>
        <v>0</v>
      </c>
      <c r="O11" s="18">
        <f t="shared" ref="O11:R11" si="9">E11+J11</f>
        <v>0</v>
      </c>
      <c r="P11" s="18">
        <f t="shared" si="9"/>
        <v>0</v>
      </c>
      <c r="Q11" s="18">
        <f t="shared" si="9"/>
        <v>0</v>
      </c>
      <c r="R11" s="18">
        <f t="shared" si="9"/>
        <v>0</v>
      </c>
      <c r="S11" s="26"/>
    </row>
    <row r="12" customFormat="1" ht="70" spans="1:19">
      <c r="A12" s="13">
        <v>6</v>
      </c>
      <c r="B12" s="16" t="s">
        <v>72</v>
      </c>
      <c r="C12" s="17" t="s">
        <v>73</v>
      </c>
      <c r="D12" s="15">
        <f t="shared" si="2"/>
        <v>100</v>
      </c>
      <c r="E12" s="15"/>
      <c r="F12" s="15"/>
      <c r="G12" s="15"/>
      <c r="H12" s="15">
        <v>100</v>
      </c>
      <c r="I12" s="15">
        <f t="shared" si="3"/>
        <v>-100</v>
      </c>
      <c r="J12" s="15"/>
      <c r="K12" s="18"/>
      <c r="L12" s="18"/>
      <c r="M12" s="18">
        <v>-100</v>
      </c>
      <c r="N12" s="15">
        <f t="shared" si="4"/>
        <v>0</v>
      </c>
      <c r="O12" s="18">
        <f t="shared" ref="O12:R12" si="10">E12+J12</f>
        <v>0</v>
      </c>
      <c r="P12" s="18">
        <f t="shared" si="10"/>
        <v>0</v>
      </c>
      <c r="Q12" s="18">
        <f t="shared" si="10"/>
        <v>0</v>
      </c>
      <c r="R12" s="18">
        <f t="shared" si="10"/>
        <v>0</v>
      </c>
      <c r="S12" s="26"/>
    </row>
    <row r="13" customFormat="1" ht="81" customHeight="1" spans="1:19">
      <c r="A13" s="13">
        <v>7</v>
      </c>
      <c r="B13" s="16" t="s">
        <v>74</v>
      </c>
      <c r="C13" s="17" t="s">
        <v>75</v>
      </c>
      <c r="D13" s="15">
        <f t="shared" si="2"/>
        <v>200</v>
      </c>
      <c r="E13" s="15"/>
      <c r="F13" s="15"/>
      <c r="G13" s="15"/>
      <c r="H13" s="15">
        <v>200</v>
      </c>
      <c r="I13" s="15">
        <f t="shared" si="3"/>
        <v>-200</v>
      </c>
      <c r="J13" s="15"/>
      <c r="K13" s="18"/>
      <c r="L13" s="18"/>
      <c r="M13" s="18">
        <v>-200</v>
      </c>
      <c r="N13" s="15">
        <f t="shared" si="4"/>
        <v>0</v>
      </c>
      <c r="O13" s="18">
        <f t="shared" ref="O13:R13" si="11">E13+J13</f>
        <v>0</v>
      </c>
      <c r="P13" s="18">
        <f t="shared" si="11"/>
        <v>0</v>
      </c>
      <c r="Q13" s="18">
        <f t="shared" si="11"/>
        <v>0</v>
      </c>
      <c r="R13" s="18">
        <f t="shared" si="11"/>
        <v>0</v>
      </c>
      <c r="S13" s="26"/>
    </row>
    <row r="14" customFormat="1" ht="84" spans="1:19">
      <c r="A14" s="13">
        <v>8</v>
      </c>
      <c r="B14" s="16" t="s">
        <v>76</v>
      </c>
      <c r="C14" s="17" t="s">
        <v>77</v>
      </c>
      <c r="D14" s="15">
        <f t="shared" si="2"/>
        <v>1000</v>
      </c>
      <c r="E14" s="15"/>
      <c r="F14" s="15"/>
      <c r="G14" s="15"/>
      <c r="H14" s="15">
        <v>1000</v>
      </c>
      <c r="I14" s="15">
        <f t="shared" si="3"/>
        <v>-1000</v>
      </c>
      <c r="J14" s="24"/>
      <c r="K14" s="15"/>
      <c r="L14" s="18"/>
      <c r="M14" s="15">
        <v>-1000</v>
      </c>
      <c r="N14" s="15">
        <f t="shared" si="4"/>
        <v>0</v>
      </c>
      <c r="O14" s="18">
        <f t="shared" ref="O14:R14" si="12">E14+J14</f>
        <v>0</v>
      </c>
      <c r="P14" s="18">
        <f t="shared" si="12"/>
        <v>0</v>
      </c>
      <c r="Q14" s="18">
        <f t="shared" si="12"/>
        <v>0</v>
      </c>
      <c r="R14" s="18">
        <f t="shared" si="12"/>
        <v>0</v>
      </c>
      <c r="S14" s="26"/>
    </row>
    <row r="15" customFormat="1" ht="70" spans="1:19">
      <c r="A15" s="13">
        <v>9</v>
      </c>
      <c r="B15" s="16" t="s">
        <v>78</v>
      </c>
      <c r="C15" s="17" t="s">
        <v>79</v>
      </c>
      <c r="D15" s="15">
        <f t="shared" si="2"/>
        <v>140</v>
      </c>
      <c r="E15" s="15"/>
      <c r="F15" s="15"/>
      <c r="G15" s="15"/>
      <c r="H15" s="15">
        <v>140</v>
      </c>
      <c r="I15" s="15">
        <f t="shared" si="3"/>
        <v>-140</v>
      </c>
      <c r="J15" s="24"/>
      <c r="K15" s="15"/>
      <c r="L15" s="18"/>
      <c r="M15" s="15">
        <v>-140</v>
      </c>
      <c r="N15" s="15">
        <f t="shared" si="4"/>
        <v>0</v>
      </c>
      <c r="O15" s="18">
        <f t="shared" ref="O15:R15" si="13">E15+J15</f>
        <v>0</v>
      </c>
      <c r="P15" s="18">
        <f t="shared" si="13"/>
        <v>0</v>
      </c>
      <c r="Q15" s="18">
        <f t="shared" si="13"/>
        <v>0</v>
      </c>
      <c r="R15" s="18">
        <f t="shared" si="13"/>
        <v>0</v>
      </c>
      <c r="S15" s="26"/>
    </row>
    <row r="16" customFormat="1" ht="63" customHeight="1" spans="1:19">
      <c r="A16" s="13">
        <v>10</v>
      </c>
      <c r="B16" s="16" t="s">
        <v>80</v>
      </c>
      <c r="C16" s="17" t="s">
        <v>81</v>
      </c>
      <c r="D16" s="15">
        <f t="shared" si="2"/>
        <v>260</v>
      </c>
      <c r="E16" s="15"/>
      <c r="F16" s="15"/>
      <c r="G16" s="15"/>
      <c r="H16" s="15">
        <v>260</v>
      </c>
      <c r="I16" s="15">
        <f t="shared" si="3"/>
        <v>-37</v>
      </c>
      <c r="J16" s="24"/>
      <c r="K16" s="15"/>
      <c r="L16" s="18"/>
      <c r="M16" s="15">
        <v>-37</v>
      </c>
      <c r="N16" s="15">
        <f t="shared" si="4"/>
        <v>223</v>
      </c>
      <c r="O16" s="18">
        <f t="shared" ref="O16:R16" si="14">E16+J16</f>
        <v>0</v>
      </c>
      <c r="P16" s="18">
        <f t="shared" si="14"/>
        <v>0</v>
      </c>
      <c r="Q16" s="18">
        <f t="shared" si="14"/>
        <v>0</v>
      </c>
      <c r="R16" s="18">
        <f t="shared" si="14"/>
        <v>223</v>
      </c>
      <c r="S16" s="26"/>
    </row>
    <row r="17" customFormat="1" ht="42" customHeight="1" spans="1:19">
      <c r="A17" s="13">
        <v>11</v>
      </c>
      <c r="B17" s="13" t="s">
        <v>18</v>
      </c>
      <c r="C17" s="14" t="s">
        <v>19</v>
      </c>
      <c r="D17" s="15">
        <f t="shared" ref="D17:D21" si="15">SUM(E17:H17)</f>
        <v>50</v>
      </c>
      <c r="E17" s="15">
        <v>50</v>
      </c>
      <c r="F17" s="15"/>
      <c r="G17" s="15"/>
      <c r="H17" s="15"/>
      <c r="I17" s="15">
        <f t="shared" ref="I17:I21" si="16">SUM(J17:M17)</f>
        <v>-0.1</v>
      </c>
      <c r="J17" s="15">
        <v>-0.1</v>
      </c>
      <c r="K17" s="18"/>
      <c r="L17" s="18"/>
      <c r="M17" s="18"/>
      <c r="N17" s="15">
        <f t="shared" ref="N17:N21" si="17">SUM(O17:R17)</f>
        <v>49.9</v>
      </c>
      <c r="O17" s="18">
        <f t="shared" ref="O17:R17" si="18">E17+J17</f>
        <v>49.9</v>
      </c>
      <c r="P17" s="18">
        <f t="shared" si="18"/>
        <v>0</v>
      </c>
      <c r="Q17" s="18">
        <f t="shared" si="18"/>
        <v>0</v>
      </c>
      <c r="R17" s="18">
        <f t="shared" si="18"/>
        <v>0</v>
      </c>
      <c r="S17" s="25"/>
    </row>
    <row r="18" customFormat="1" ht="42" customHeight="1" spans="1:19">
      <c r="A18" s="13">
        <v>12</v>
      </c>
      <c r="B18" s="13" t="s">
        <v>20</v>
      </c>
      <c r="C18" s="14" t="s">
        <v>21</v>
      </c>
      <c r="D18" s="15">
        <f t="shared" si="15"/>
        <v>60</v>
      </c>
      <c r="E18" s="15">
        <v>60</v>
      </c>
      <c r="F18" s="15"/>
      <c r="G18" s="15"/>
      <c r="H18" s="15"/>
      <c r="I18" s="15">
        <f t="shared" si="16"/>
        <v>-8.04</v>
      </c>
      <c r="J18" s="15">
        <v>-8.04</v>
      </c>
      <c r="K18" s="18"/>
      <c r="L18" s="18"/>
      <c r="M18" s="18"/>
      <c r="N18" s="15">
        <f t="shared" si="17"/>
        <v>51.96</v>
      </c>
      <c r="O18" s="18">
        <f t="shared" ref="O18:R18" si="19">E18+J18</f>
        <v>51.96</v>
      </c>
      <c r="P18" s="18">
        <f t="shared" si="19"/>
        <v>0</v>
      </c>
      <c r="Q18" s="18">
        <f t="shared" si="19"/>
        <v>0</v>
      </c>
      <c r="R18" s="18">
        <f t="shared" si="19"/>
        <v>0</v>
      </c>
      <c r="S18" s="26"/>
    </row>
    <row r="19" customFormat="1" ht="42" customHeight="1" spans="1:19">
      <c r="A19" s="13">
        <v>13</v>
      </c>
      <c r="B19" s="13" t="s">
        <v>22</v>
      </c>
      <c r="C19" s="14" t="s">
        <v>23</v>
      </c>
      <c r="D19" s="15">
        <f t="shared" si="15"/>
        <v>90</v>
      </c>
      <c r="E19" s="15">
        <v>90</v>
      </c>
      <c r="F19" s="15"/>
      <c r="G19" s="15"/>
      <c r="H19" s="15"/>
      <c r="I19" s="15">
        <f t="shared" si="16"/>
        <v>-30</v>
      </c>
      <c r="J19" s="15">
        <v>-30</v>
      </c>
      <c r="K19" s="18"/>
      <c r="L19" s="18"/>
      <c r="M19" s="18"/>
      <c r="N19" s="15">
        <f t="shared" si="17"/>
        <v>60</v>
      </c>
      <c r="O19" s="18">
        <f t="shared" ref="O19:R19" si="20">E19+J19</f>
        <v>60</v>
      </c>
      <c r="P19" s="18">
        <f t="shared" si="20"/>
        <v>0</v>
      </c>
      <c r="Q19" s="18">
        <f t="shared" si="20"/>
        <v>0</v>
      </c>
      <c r="R19" s="18">
        <f t="shared" si="20"/>
        <v>0</v>
      </c>
      <c r="S19" s="25"/>
    </row>
    <row r="20" customFormat="1" ht="42" customHeight="1" spans="1:19">
      <c r="A20" s="13">
        <v>14</v>
      </c>
      <c r="B20" s="13" t="s">
        <v>24</v>
      </c>
      <c r="C20" s="14" t="s">
        <v>25</v>
      </c>
      <c r="D20" s="15">
        <f t="shared" si="15"/>
        <v>330</v>
      </c>
      <c r="E20" s="15">
        <v>330</v>
      </c>
      <c r="F20" s="15"/>
      <c r="G20" s="15"/>
      <c r="H20" s="15"/>
      <c r="I20" s="15">
        <f t="shared" si="16"/>
        <v>-3.6</v>
      </c>
      <c r="J20" s="15">
        <v>-3.6</v>
      </c>
      <c r="K20" s="18"/>
      <c r="L20" s="18"/>
      <c r="M20" s="18"/>
      <c r="N20" s="15">
        <f t="shared" si="17"/>
        <v>326.4</v>
      </c>
      <c r="O20" s="18">
        <f t="shared" ref="O20:R20" si="21">E20+J20</f>
        <v>326.4</v>
      </c>
      <c r="P20" s="18">
        <f t="shared" si="21"/>
        <v>0</v>
      </c>
      <c r="Q20" s="18">
        <f t="shared" si="21"/>
        <v>0</v>
      </c>
      <c r="R20" s="18">
        <f t="shared" si="21"/>
        <v>0</v>
      </c>
      <c r="S20" s="25"/>
    </row>
    <row r="21" customFormat="1" ht="66" customHeight="1" spans="1:19">
      <c r="A21" s="13">
        <v>15</v>
      </c>
      <c r="B21" s="13" t="s">
        <v>65</v>
      </c>
      <c r="C21" s="14" t="s">
        <v>27</v>
      </c>
      <c r="D21" s="15">
        <f t="shared" si="15"/>
        <v>4061</v>
      </c>
      <c r="E21" s="18">
        <v>1700</v>
      </c>
      <c r="F21" s="18">
        <v>1000</v>
      </c>
      <c r="G21" s="18">
        <v>61</v>
      </c>
      <c r="H21" s="18">
        <v>1300</v>
      </c>
      <c r="I21" s="15">
        <f t="shared" si="16"/>
        <v>-0.65</v>
      </c>
      <c r="J21" s="15"/>
      <c r="K21" s="15"/>
      <c r="L21" s="18">
        <v>-0.65</v>
      </c>
      <c r="M21" s="15"/>
      <c r="N21" s="15">
        <f t="shared" si="17"/>
        <v>4060.35</v>
      </c>
      <c r="O21" s="15">
        <f t="shared" ref="O21:R21" si="22">E21+J21</f>
        <v>1700</v>
      </c>
      <c r="P21" s="15">
        <f t="shared" si="22"/>
        <v>1000</v>
      </c>
      <c r="Q21" s="15">
        <f t="shared" si="22"/>
        <v>60.35</v>
      </c>
      <c r="R21" s="15">
        <f t="shared" si="22"/>
        <v>1300</v>
      </c>
      <c r="S21" s="26"/>
    </row>
    <row r="22" customFormat="1" ht="56" customHeight="1" spans="1:19">
      <c r="A22" s="13">
        <v>16</v>
      </c>
      <c r="B22" s="13" t="s">
        <v>26</v>
      </c>
      <c r="C22" s="14" t="s">
        <v>27</v>
      </c>
      <c r="D22" s="15">
        <f t="shared" ref="D22:D49" si="23">SUM(E22:H22)</f>
        <v>0</v>
      </c>
      <c r="E22" s="15"/>
      <c r="F22" s="15"/>
      <c r="G22" s="15"/>
      <c r="H22" s="15"/>
      <c r="I22" s="15">
        <f t="shared" ref="I22:I49" si="24">SUM(J22:M22)</f>
        <v>995</v>
      </c>
      <c r="J22" s="15">
        <f>30-0.26</f>
        <v>29.74</v>
      </c>
      <c r="K22" s="18"/>
      <c r="L22" s="18">
        <v>0.65</v>
      </c>
      <c r="M22" s="15">
        <v>964.61</v>
      </c>
      <c r="N22" s="15">
        <f t="shared" ref="N22:N49" si="25">SUM(O22:R22)</f>
        <v>995</v>
      </c>
      <c r="O22" s="18">
        <f t="shared" ref="O22:R22" si="26">E22+J22</f>
        <v>29.74</v>
      </c>
      <c r="P22" s="18">
        <f t="shared" si="26"/>
        <v>0</v>
      </c>
      <c r="Q22" s="18">
        <f t="shared" si="26"/>
        <v>0.65</v>
      </c>
      <c r="R22" s="18">
        <f t="shared" si="26"/>
        <v>964.61</v>
      </c>
      <c r="S22" s="25"/>
    </row>
    <row r="23" customFormat="1" ht="42" customHeight="1" spans="1:19">
      <c r="A23" s="13">
        <v>17</v>
      </c>
      <c r="B23" s="13" t="s">
        <v>28</v>
      </c>
      <c r="C23" s="14" t="s">
        <v>29</v>
      </c>
      <c r="D23" s="15">
        <f t="shared" si="23"/>
        <v>0</v>
      </c>
      <c r="E23" s="15"/>
      <c r="F23" s="15"/>
      <c r="G23" s="15"/>
      <c r="H23" s="15"/>
      <c r="I23" s="15">
        <f t="shared" si="24"/>
        <v>20</v>
      </c>
      <c r="J23" s="15">
        <v>20</v>
      </c>
      <c r="K23" s="18"/>
      <c r="L23" s="18"/>
      <c r="M23" s="18"/>
      <c r="N23" s="15">
        <f t="shared" si="25"/>
        <v>20</v>
      </c>
      <c r="O23" s="18">
        <f t="shared" ref="O23:R23" si="27">E23+J23</f>
        <v>20</v>
      </c>
      <c r="P23" s="18">
        <f t="shared" si="27"/>
        <v>0</v>
      </c>
      <c r="Q23" s="18">
        <f t="shared" si="27"/>
        <v>0</v>
      </c>
      <c r="R23" s="18">
        <f t="shared" si="27"/>
        <v>0</v>
      </c>
      <c r="S23" s="25"/>
    </row>
    <row r="24" customFormat="1" ht="42" customHeight="1" spans="1:19">
      <c r="A24" s="13">
        <v>18</v>
      </c>
      <c r="B24" s="13" t="s">
        <v>30</v>
      </c>
      <c r="C24" s="14" t="s">
        <v>31</v>
      </c>
      <c r="D24" s="15">
        <f t="shared" si="23"/>
        <v>0</v>
      </c>
      <c r="E24" s="15"/>
      <c r="F24" s="15"/>
      <c r="G24" s="15"/>
      <c r="H24" s="15"/>
      <c r="I24" s="15">
        <f t="shared" si="24"/>
        <v>16</v>
      </c>
      <c r="J24" s="15">
        <v>16</v>
      </c>
      <c r="K24" s="18"/>
      <c r="L24" s="18"/>
      <c r="M24" s="18"/>
      <c r="N24" s="15">
        <f t="shared" si="25"/>
        <v>16</v>
      </c>
      <c r="O24" s="18">
        <f t="shared" ref="O24:R24" si="28">E24+J24</f>
        <v>16</v>
      </c>
      <c r="P24" s="18">
        <f t="shared" si="28"/>
        <v>0</v>
      </c>
      <c r="Q24" s="18">
        <f t="shared" si="28"/>
        <v>0</v>
      </c>
      <c r="R24" s="18">
        <f t="shared" si="28"/>
        <v>0</v>
      </c>
      <c r="S24" s="25"/>
    </row>
    <row r="25" customFormat="1" ht="42" customHeight="1" spans="1:19">
      <c r="A25" s="13">
        <v>19</v>
      </c>
      <c r="B25" s="13" t="s">
        <v>32</v>
      </c>
      <c r="C25" s="14" t="s">
        <v>33</v>
      </c>
      <c r="D25" s="15">
        <f t="shared" si="23"/>
        <v>0</v>
      </c>
      <c r="E25" s="15"/>
      <c r="F25" s="15"/>
      <c r="G25" s="15"/>
      <c r="H25" s="15"/>
      <c r="I25" s="15">
        <f t="shared" si="24"/>
        <v>36</v>
      </c>
      <c r="J25" s="15">
        <v>36</v>
      </c>
      <c r="K25" s="18"/>
      <c r="L25" s="18"/>
      <c r="M25" s="18"/>
      <c r="N25" s="15">
        <f t="shared" si="25"/>
        <v>36</v>
      </c>
      <c r="O25" s="18">
        <f t="shared" ref="O25:R25" si="29">E25+J25</f>
        <v>36</v>
      </c>
      <c r="P25" s="18">
        <f t="shared" si="29"/>
        <v>0</v>
      </c>
      <c r="Q25" s="18">
        <f t="shared" si="29"/>
        <v>0</v>
      </c>
      <c r="R25" s="18">
        <f t="shared" si="29"/>
        <v>0</v>
      </c>
      <c r="S25" s="25"/>
    </row>
    <row r="26" customFormat="1" ht="42" customHeight="1" spans="1:19">
      <c r="A26" s="13">
        <v>20</v>
      </c>
      <c r="B26" s="13" t="s">
        <v>34</v>
      </c>
      <c r="C26" s="14" t="s">
        <v>35</v>
      </c>
      <c r="D26" s="15">
        <f t="shared" si="23"/>
        <v>0</v>
      </c>
      <c r="E26" s="15"/>
      <c r="F26" s="15"/>
      <c r="G26" s="15"/>
      <c r="H26" s="15"/>
      <c r="I26" s="15">
        <f t="shared" si="24"/>
        <v>18</v>
      </c>
      <c r="J26" s="15">
        <v>12</v>
      </c>
      <c r="K26" s="18"/>
      <c r="L26" s="18"/>
      <c r="M26" s="15">
        <v>6</v>
      </c>
      <c r="N26" s="15">
        <f t="shared" si="25"/>
        <v>18</v>
      </c>
      <c r="O26" s="18">
        <f t="shared" ref="O26:R26" si="30">E26+J26</f>
        <v>12</v>
      </c>
      <c r="P26" s="18">
        <f t="shared" si="30"/>
        <v>0</v>
      </c>
      <c r="Q26" s="18">
        <f t="shared" si="30"/>
        <v>0</v>
      </c>
      <c r="R26" s="18">
        <f t="shared" si="30"/>
        <v>6</v>
      </c>
      <c r="S26" s="25"/>
    </row>
    <row r="27" customFormat="1" ht="42" customHeight="1" spans="1:19">
      <c r="A27" s="13">
        <v>21</v>
      </c>
      <c r="B27" s="13" t="s">
        <v>36</v>
      </c>
      <c r="C27" s="14" t="s">
        <v>37</v>
      </c>
      <c r="D27" s="15">
        <f t="shared" si="23"/>
        <v>0</v>
      </c>
      <c r="E27" s="15"/>
      <c r="F27" s="15"/>
      <c r="G27" s="15"/>
      <c r="H27" s="15"/>
      <c r="I27" s="15">
        <f t="shared" si="24"/>
        <v>19</v>
      </c>
      <c r="J27" s="15">
        <v>19</v>
      </c>
      <c r="K27" s="18"/>
      <c r="L27" s="18"/>
      <c r="M27" s="18"/>
      <c r="N27" s="15">
        <f t="shared" si="25"/>
        <v>19</v>
      </c>
      <c r="O27" s="18">
        <f t="shared" ref="O27:R27" si="31">E27+J27</f>
        <v>19</v>
      </c>
      <c r="P27" s="18">
        <f t="shared" si="31"/>
        <v>0</v>
      </c>
      <c r="Q27" s="18">
        <f t="shared" si="31"/>
        <v>0</v>
      </c>
      <c r="R27" s="18">
        <f t="shared" si="31"/>
        <v>0</v>
      </c>
      <c r="S27" s="25"/>
    </row>
    <row r="28" customFormat="1" ht="42" customHeight="1" spans="1:19">
      <c r="A28" s="13">
        <v>22</v>
      </c>
      <c r="B28" s="13" t="s">
        <v>38</v>
      </c>
      <c r="C28" s="14" t="s">
        <v>39</v>
      </c>
      <c r="D28" s="15">
        <f t="shared" si="23"/>
        <v>0</v>
      </c>
      <c r="E28" s="15"/>
      <c r="F28" s="15"/>
      <c r="G28" s="15"/>
      <c r="H28" s="15"/>
      <c r="I28" s="15">
        <f t="shared" si="24"/>
        <v>29</v>
      </c>
      <c r="J28" s="15">
        <v>29</v>
      </c>
      <c r="K28" s="18"/>
      <c r="L28" s="18"/>
      <c r="M28" s="18"/>
      <c r="N28" s="15">
        <f t="shared" si="25"/>
        <v>29</v>
      </c>
      <c r="O28" s="18">
        <f t="shared" ref="O28:R28" si="32">E28+J28</f>
        <v>29</v>
      </c>
      <c r="P28" s="18">
        <f t="shared" si="32"/>
        <v>0</v>
      </c>
      <c r="Q28" s="18">
        <f t="shared" si="32"/>
        <v>0</v>
      </c>
      <c r="R28" s="18">
        <f t="shared" si="32"/>
        <v>0</v>
      </c>
      <c r="S28" s="25"/>
    </row>
    <row r="29" customFormat="1" ht="61" customHeight="1" spans="1:19">
      <c r="A29" s="13">
        <v>23</v>
      </c>
      <c r="B29" s="16" t="s">
        <v>43</v>
      </c>
      <c r="C29" s="17" t="s">
        <v>44</v>
      </c>
      <c r="D29" s="15">
        <f t="shared" si="23"/>
        <v>0</v>
      </c>
      <c r="E29" s="15"/>
      <c r="F29" s="15"/>
      <c r="G29" s="15"/>
      <c r="H29" s="15"/>
      <c r="I29" s="15">
        <f t="shared" si="24"/>
        <v>27.2</v>
      </c>
      <c r="J29" s="15">
        <v>27.2</v>
      </c>
      <c r="K29" s="18"/>
      <c r="L29" s="18"/>
      <c r="M29" s="18"/>
      <c r="N29" s="15">
        <f t="shared" si="25"/>
        <v>27.2</v>
      </c>
      <c r="O29" s="18">
        <f t="shared" ref="O29:R29" si="33">E29+J29</f>
        <v>27.2</v>
      </c>
      <c r="P29" s="18">
        <f t="shared" si="33"/>
        <v>0</v>
      </c>
      <c r="Q29" s="18">
        <f t="shared" si="33"/>
        <v>0</v>
      </c>
      <c r="R29" s="18">
        <f t="shared" si="33"/>
        <v>0</v>
      </c>
      <c r="S29" s="26"/>
    </row>
    <row r="30" customFormat="1" ht="61" customHeight="1" spans="1:19">
      <c r="A30" s="13">
        <v>24</v>
      </c>
      <c r="B30" s="16" t="s">
        <v>45</v>
      </c>
      <c r="C30" s="17" t="s">
        <v>46</v>
      </c>
      <c r="D30" s="15">
        <f t="shared" si="23"/>
        <v>0</v>
      </c>
      <c r="E30" s="15"/>
      <c r="F30" s="15"/>
      <c r="G30" s="15"/>
      <c r="H30" s="15"/>
      <c r="I30" s="15">
        <f t="shared" si="24"/>
        <v>58.1</v>
      </c>
      <c r="J30" s="15">
        <v>58.1</v>
      </c>
      <c r="K30" s="18"/>
      <c r="L30" s="18"/>
      <c r="M30" s="18"/>
      <c r="N30" s="15">
        <f t="shared" si="25"/>
        <v>58.1</v>
      </c>
      <c r="O30" s="18">
        <f t="shared" ref="O30:R30" si="34">E30+J30</f>
        <v>58.1</v>
      </c>
      <c r="P30" s="18">
        <f t="shared" si="34"/>
        <v>0</v>
      </c>
      <c r="Q30" s="18">
        <f t="shared" si="34"/>
        <v>0</v>
      </c>
      <c r="R30" s="18">
        <f t="shared" si="34"/>
        <v>0</v>
      </c>
      <c r="S30" s="26"/>
    </row>
    <row r="31" customFormat="1" ht="61" customHeight="1" spans="1:19">
      <c r="A31" s="13">
        <v>25</v>
      </c>
      <c r="B31" s="16" t="s">
        <v>47</v>
      </c>
      <c r="C31" s="17" t="s">
        <v>48</v>
      </c>
      <c r="D31" s="15">
        <f t="shared" si="23"/>
        <v>0</v>
      </c>
      <c r="E31" s="15"/>
      <c r="F31" s="15"/>
      <c r="G31" s="15"/>
      <c r="H31" s="15"/>
      <c r="I31" s="15">
        <f t="shared" si="24"/>
        <v>58.5</v>
      </c>
      <c r="J31" s="15">
        <v>58.5</v>
      </c>
      <c r="K31" s="18"/>
      <c r="L31" s="18"/>
      <c r="M31" s="18"/>
      <c r="N31" s="15">
        <f t="shared" si="25"/>
        <v>58.5</v>
      </c>
      <c r="O31" s="18">
        <f t="shared" ref="O31:R31" si="35">E31+J31</f>
        <v>58.5</v>
      </c>
      <c r="P31" s="18">
        <f t="shared" si="35"/>
        <v>0</v>
      </c>
      <c r="Q31" s="18">
        <f t="shared" si="35"/>
        <v>0</v>
      </c>
      <c r="R31" s="18">
        <f t="shared" si="35"/>
        <v>0</v>
      </c>
      <c r="S31" s="26"/>
    </row>
    <row r="32" customFormat="1" ht="61" customHeight="1" spans="1:19">
      <c r="A32" s="13">
        <v>26</v>
      </c>
      <c r="B32" s="16" t="s">
        <v>49</v>
      </c>
      <c r="C32" s="17" t="s">
        <v>50</v>
      </c>
      <c r="D32" s="15">
        <f t="shared" si="23"/>
        <v>0</v>
      </c>
      <c r="E32" s="15"/>
      <c r="F32" s="15"/>
      <c r="G32" s="15"/>
      <c r="H32" s="15"/>
      <c r="I32" s="15">
        <f t="shared" si="24"/>
        <v>85</v>
      </c>
      <c r="J32" s="15">
        <v>85</v>
      </c>
      <c r="K32" s="18"/>
      <c r="L32" s="18"/>
      <c r="M32" s="18"/>
      <c r="N32" s="15">
        <f t="shared" si="25"/>
        <v>85</v>
      </c>
      <c r="O32" s="18">
        <f t="shared" ref="O32:R32" si="36">E32+J32</f>
        <v>85</v>
      </c>
      <c r="P32" s="18">
        <f t="shared" si="36"/>
        <v>0</v>
      </c>
      <c r="Q32" s="18">
        <f t="shared" si="36"/>
        <v>0</v>
      </c>
      <c r="R32" s="18">
        <f t="shared" si="36"/>
        <v>0</v>
      </c>
      <c r="S32" s="26"/>
    </row>
    <row r="33" customFormat="1" ht="61" customHeight="1" spans="1:19">
      <c r="A33" s="13">
        <v>27</v>
      </c>
      <c r="B33" s="16" t="s">
        <v>51</v>
      </c>
      <c r="C33" s="17" t="s">
        <v>52</v>
      </c>
      <c r="D33" s="15">
        <f t="shared" si="23"/>
        <v>0</v>
      </c>
      <c r="E33" s="15"/>
      <c r="F33" s="15"/>
      <c r="G33" s="15"/>
      <c r="H33" s="15"/>
      <c r="I33" s="15">
        <f t="shared" si="24"/>
        <v>338.62</v>
      </c>
      <c r="J33" s="15">
        <v>122.2</v>
      </c>
      <c r="K33" s="18"/>
      <c r="L33" s="18">
        <v>216.42</v>
      </c>
      <c r="M33" s="18"/>
      <c r="N33" s="15">
        <f t="shared" si="25"/>
        <v>338.62</v>
      </c>
      <c r="O33" s="18">
        <f t="shared" ref="O33:R33" si="37">E33+J33</f>
        <v>122.2</v>
      </c>
      <c r="P33" s="18">
        <f t="shared" si="37"/>
        <v>0</v>
      </c>
      <c r="Q33" s="18">
        <f t="shared" si="37"/>
        <v>216.42</v>
      </c>
      <c r="R33" s="18">
        <f t="shared" si="37"/>
        <v>0</v>
      </c>
      <c r="S33" s="26"/>
    </row>
    <row r="34" ht="46" customHeight="1" spans="1:19">
      <c r="A34" s="13">
        <v>28</v>
      </c>
      <c r="B34" s="13" t="s">
        <v>58</v>
      </c>
      <c r="C34" s="14" t="s">
        <v>59</v>
      </c>
      <c r="D34" s="15">
        <f t="shared" si="23"/>
        <v>0</v>
      </c>
      <c r="E34" s="18"/>
      <c r="F34" s="18"/>
      <c r="G34" s="18"/>
      <c r="H34" s="18"/>
      <c r="I34" s="15">
        <f t="shared" si="24"/>
        <v>46</v>
      </c>
      <c r="J34" s="15"/>
      <c r="K34" s="18">
        <v>46</v>
      </c>
      <c r="L34" s="18"/>
      <c r="M34" s="18"/>
      <c r="N34" s="15">
        <f t="shared" si="25"/>
        <v>46</v>
      </c>
      <c r="O34" s="18">
        <f t="shared" ref="O34:R34" si="38">J34+E34</f>
        <v>0</v>
      </c>
      <c r="P34" s="18">
        <f t="shared" si="38"/>
        <v>46</v>
      </c>
      <c r="Q34" s="18">
        <f t="shared" si="38"/>
        <v>0</v>
      </c>
      <c r="R34" s="18">
        <f t="shared" si="38"/>
        <v>0</v>
      </c>
      <c r="S34" s="25"/>
    </row>
    <row r="35" ht="46" customHeight="1" spans="1:19">
      <c r="A35" s="13">
        <v>29</v>
      </c>
      <c r="B35" s="13" t="s">
        <v>60</v>
      </c>
      <c r="C35" s="14" t="s">
        <v>61</v>
      </c>
      <c r="D35" s="15">
        <f t="shared" si="23"/>
        <v>0</v>
      </c>
      <c r="E35" s="18"/>
      <c r="F35" s="18"/>
      <c r="G35" s="18"/>
      <c r="H35" s="18"/>
      <c r="I35" s="15">
        <f t="shared" si="24"/>
        <v>46</v>
      </c>
      <c r="J35" s="15"/>
      <c r="K35" s="18">
        <v>46</v>
      </c>
      <c r="L35" s="18"/>
      <c r="M35" s="18"/>
      <c r="N35" s="15">
        <f t="shared" si="25"/>
        <v>46</v>
      </c>
      <c r="O35" s="18">
        <f t="shared" ref="O35:R35" si="39">J35+E35</f>
        <v>0</v>
      </c>
      <c r="P35" s="18">
        <f t="shared" si="39"/>
        <v>46</v>
      </c>
      <c r="Q35" s="18">
        <f t="shared" si="39"/>
        <v>0</v>
      </c>
      <c r="R35" s="18">
        <f t="shared" si="39"/>
        <v>0</v>
      </c>
      <c r="S35" s="25"/>
    </row>
    <row r="36" ht="46" customHeight="1" spans="1:19">
      <c r="A36" s="13">
        <v>30</v>
      </c>
      <c r="B36" s="13" t="s">
        <v>62</v>
      </c>
      <c r="C36" s="14" t="s">
        <v>63</v>
      </c>
      <c r="D36" s="15">
        <f t="shared" si="23"/>
        <v>0</v>
      </c>
      <c r="E36" s="18"/>
      <c r="F36" s="18"/>
      <c r="G36" s="18"/>
      <c r="H36" s="18"/>
      <c r="I36" s="15">
        <f t="shared" si="24"/>
        <v>53</v>
      </c>
      <c r="J36" s="15"/>
      <c r="K36" s="18">
        <v>42.1</v>
      </c>
      <c r="L36" s="18"/>
      <c r="M36" s="15">
        <v>10.9</v>
      </c>
      <c r="N36" s="15">
        <f t="shared" si="25"/>
        <v>53</v>
      </c>
      <c r="O36" s="18">
        <f t="shared" ref="O36:R36" si="40">J36+E36</f>
        <v>0</v>
      </c>
      <c r="P36" s="18">
        <f t="shared" si="40"/>
        <v>42.1</v>
      </c>
      <c r="Q36" s="18">
        <f t="shared" si="40"/>
        <v>0</v>
      </c>
      <c r="R36" s="18">
        <f t="shared" si="40"/>
        <v>10.9</v>
      </c>
      <c r="S36" s="25"/>
    </row>
    <row r="37" ht="42" spans="1:19">
      <c r="A37" s="13">
        <v>31</v>
      </c>
      <c r="B37" s="16" t="s">
        <v>82</v>
      </c>
      <c r="C37" s="17" t="s">
        <v>83</v>
      </c>
      <c r="D37" s="15">
        <f t="shared" si="23"/>
        <v>0</v>
      </c>
      <c r="E37" s="15"/>
      <c r="F37" s="15"/>
      <c r="G37" s="15"/>
      <c r="H37" s="15"/>
      <c r="I37" s="15">
        <f t="shared" si="24"/>
        <v>415.515</v>
      </c>
      <c r="J37" s="24"/>
      <c r="K37" s="15"/>
      <c r="L37" s="18"/>
      <c r="M37" s="15">
        <v>415.515</v>
      </c>
      <c r="N37" s="15">
        <f t="shared" si="25"/>
        <v>415.515</v>
      </c>
      <c r="O37" s="18">
        <f t="shared" ref="O37:R37" si="41">E37+J37</f>
        <v>0</v>
      </c>
      <c r="P37" s="18">
        <f t="shared" si="41"/>
        <v>0</v>
      </c>
      <c r="Q37" s="18">
        <f t="shared" si="41"/>
        <v>0</v>
      </c>
      <c r="R37" s="18">
        <f t="shared" si="41"/>
        <v>415.515</v>
      </c>
      <c r="S37" s="26"/>
    </row>
    <row r="38" ht="46" customHeight="1" spans="1:19">
      <c r="A38" s="13">
        <v>32</v>
      </c>
      <c r="B38" s="16" t="s">
        <v>84</v>
      </c>
      <c r="C38" s="17" t="s">
        <v>85</v>
      </c>
      <c r="D38" s="15">
        <f t="shared" si="23"/>
        <v>0</v>
      </c>
      <c r="E38" s="15"/>
      <c r="F38" s="15"/>
      <c r="G38" s="15"/>
      <c r="H38" s="15"/>
      <c r="I38" s="15">
        <f t="shared" si="24"/>
        <v>100</v>
      </c>
      <c r="J38" s="24"/>
      <c r="K38" s="15"/>
      <c r="L38" s="18"/>
      <c r="M38" s="15">
        <v>100</v>
      </c>
      <c r="N38" s="15">
        <f t="shared" si="25"/>
        <v>100</v>
      </c>
      <c r="O38" s="18">
        <f t="shared" ref="O38:R38" si="42">E38+J38</f>
        <v>0</v>
      </c>
      <c r="P38" s="18">
        <f t="shared" si="42"/>
        <v>0</v>
      </c>
      <c r="Q38" s="18">
        <f t="shared" si="42"/>
        <v>0</v>
      </c>
      <c r="R38" s="18">
        <f t="shared" si="42"/>
        <v>100</v>
      </c>
      <c r="S38" s="26"/>
    </row>
    <row r="39" ht="46" customHeight="1" spans="1:19">
      <c r="A39" s="13">
        <v>33</v>
      </c>
      <c r="B39" s="16" t="s">
        <v>86</v>
      </c>
      <c r="C39" s="17" t="s">
        <v>87</v>
      </c>
      <c r="D39" s="15">
        <f t="shared" si="23"/>
        <v>0</v>
      </c>
      <c r="E39" s="15"/>
      <c r="F39" s="15"/>
      <c r="G39" s="15"/>
      <c r="H39" s="15"/>
      <c r="I39" s="15">
        <f t="shared" si="24"/>
        <v>30</v>
      </c>
      <c r="J39" s="24"/>
      <c r="K39" s="15"/>
      <c r="L39" s="18"/>
      <c r="M39" s="15">
        <v>30</v>
      </c>
      <c r="N39" s="15">
        <f t="shared" si="25"/>
        <v>30</v>
      </c>
      <c r="O39" s="18">
        <f t="shared" ref="O39:R39" si="43">E39+J39</f>
        <v>0</v>
      </c>
      <c r="P39" s="18">
        <f t="shared" si="43"/>
        <v>0</v>
      </c>
      <c r="Q39" s="18">
        <f t="shared" si="43"/>
        <v>0</v>
      </c>
      <c r="R39" s="18">
        <f t="shared" si="43"/>
        <v>30</v>
      </c>
      <c r="S39" s="26"/>
    </row>
    <row r="40" ht="46" customHeight="1" spans="1:19">
      <c r="A40" s="13">
        <v>34</v>
      </c>
      <c r="B40" s="16" t="s">
        <v>88</v>
      </c>
      <c r="C40" s="17" t="s">
        <v>89</v>
      </c>
      <c r="D40" s="15">
        <f t="shared" si="23"/>
        <v>0</v>
      </c>
      <c r="E40" s="15"/>
      <c r="F40" s="15"/>
      <c r="G40" s="15"/>
      <c r="H40" s="15"/>
      <c r="I40" s="15">
        <f t="shared" si="24"/>
        <v>21</v>
      </c>
      <c r="J40" s="24"/>
      <c r="K40" s="15"/>
      <c r="L40" s="18"/>
      <c r="M40" s="15">
        <v>21</v>
      </c>
      <c r="N40" s="15">
        <f t="shared" si="25"/>
        <v>21</v>
      </c>
      <c r="O40" s="18">
        <f t="shared" ref="O40:R40" si="44">E40+J40</f>
        <v>0</v>
      </c>
      <c r="P40" s="18">
        <f t="shared" si="44"/>
        <v>0</v>
      </c>
      <c r="Q40" s="18">
        <f t="shared" si="44"/>
        <v>0</v>
      </c>
      <c r="R40" s="18">
        <f t="shared" si="44"/>
        <v>21</v>
      </c>
      <c r="S40" s="26"/>
    </row>
    <row r="41" ht="46" customHeight="1" spans="1:19">
      <c r="A41" s="13">
        <v>35</v>
      </c>
      <c r="B41" s="16" t="s">
        <v>90</v>
      </c>
      <c r="C41" s="17" t="s">
        <v>91</v>
      </c>
      <c r="D41" s="15">
        <f t="shared" si="23"/>
        <v>0</v>
      </c>
      <c r="E41" s="15"/>
      <c r="F41" s="15"/>
      <c r="G41" s="15"/>
      <c r="H41" s="15"/>
      <c r="I41" s="15">
        <f t="shared" si="24"/>
        <v>70</v>
      </c>
      <c r="J41" s="24"/>
      <c r="K41" s="15"/>
      <c r="L41" s="18"/>
      <c r="M41" s="15">
        <v>70</v>
      </c>
      <c r="N41" s="15">
        <f t="shared" si="25"/>
        <v>70</v>
      </c>
      <c r="O41" s="18">
        <f t="shared" ref="O41:R41" si="45">E41+J41</f>
        <v>0</v>
      </c>
      <c r="P41" s="18">
        <f t="shared" si="45"/>
        <v>0</v>
      </c>
      <c r="Q41" s="18">
        <f t="shared" si="45"/>
        <v>0</v>
      </c>
      <c r="R41" s="18">
        <f t="shared" si="45"/>
        <v>70</v>
      </c>
      <c r="S41" s="26"/>
    </row>
    <row r="42" ht="46" customHeight="1" spans="1:19">
      <c r="A42" s="13">
        <v>36</v>
      </c>
      <c r="B42" s="16" t="s">
        <v>92</v>
      </c>
      <c r="C42" s="17" t="s">
        <v>93</v>
      </c>
      <c r="D42" s="15">
        <f t="shared" si="23"/>
        <v>0</v>
      </c>
      <c r="E42" s="15"/>
      <c r="F42" s="15"/>
      <c r="G42" s="15"/>
      <c r="H42" s="15"/>
      <c r="I42" s="15">
        <f t="shared" si="24"/>
        <v>45</v>
      </c>
      <c r="J42" s="24"/>
      <c r="K42" s="15"/>
      <c r="L42" s="18"/>
      <c r="M42" s="15">
        <v>45</v>
      </c>
      <c r="N42" s="15">
        <f t="shared" si="25"/>
        <v>45</v>
      </c>
      <c r="O42" s="18">
        <f t="shared" ref="O42:R42" si="46">E42+J42</f>
        <v>0</v>
      </c>
      <c r="P42" s="18">
        <f t="shared" si="46"/>
        <v>0</v>
      </c>
      <c r="Q42" s="18">
        <f t="shared" si="46"/>
        <v>0</v>
      </c>
      <c r="R42" s="18">
        <f t="shared" si="46"/>
        <v>45</v>
      </c>
      <c r="S42" s="26"/>
    </row>
    <row r="43" ht="46" customHeight="1" spans="1:19">
      <c r="A43" s="13">
        <v>37</v>
      </c>
      <c r="B43" s="16" t="s">
        <v>94</v>
      </c>
      <c r="C43" s="17" t="s">
        <v>95</v>
      </c>
      <c r="D43" s="15">
        <f t="shared" si="23"/>
        <v>0</v>
      </c>
      <c r="E43" s="15"/>
      <c r="F43" s="15"/>
      <c r="G43" s="15"/>
      <c r="H43" s="15"/>
      <c r="I43" s="15">
        <f t="shared" si="24"/>
        <v>648.975</v>
      </c>
      <c r="J43" s="24"/>
      <c r="K43" s="15"/>
      <c r="L43" s="18"/>
      <c r="M43" s="15">
        <v>648.975</v>
      </c>
      <c r="N43" s="15">
        <f t="shared" si="25"/>
        <v>648.975</v>
      </c>
      <c r="O43" s="18">
        <f t="shared" ref="O43:R43" si="47">E43+J43</f>
        <v>0</v>
      </c>
      <c r="P43" s="18">
        <f t="shared" si="47"/>
        <v>0</v>
      </c>
      <c r="Q43" s="18">
        <f t="shared" si="47"/>
        <v>0</v>
      </c>
      <c r="R43" s="18">
        <f t="shared" si="47"/>
        <v>648.975</v>
      </c>
      <c r="S43" s="26"/>
    </row>
    <row r="44" ht="46" customHeight="1" spans="1:21">
      <c r="A44" s="13">
        <v>38</v>
      </c>
      <c r="B44" s="16" t="s">
        <v>96</v>
      </c>
      <c r="C44" s="19" t="s">
        <v>97</v>
      </c>
      <c r="D44" s="15">
        <f t="shared" si="23"/>
        <v>0</v>
      </c>
      <c r="E44" s="15"/>
      <c r="F44" s="15"/>
      <c r="G44" s="15"/>
      <c r="H44" s="15"/>
      <c r="I44" s="15">
        <f t="shared" si="24"/>
        <v>35</v>
      </c>
      <c r="J44" s="24"/>
      <c r="K44" s="15"/>
      <c r="L44" s="18"/>
      <c r="M44" s="15">
        <v>35</v>
      </c>
      <c r="N44" s="15">
        <f t="shared" si="25"/>
        <v>35</v>
      </c>
      <c r="O44" s="18">
        <f t="shared" ref="O44:R44" si="48">E44+J44</f>
        <v>0</v>
      </c>
      <c r="P44" s="18">
        <f t="shared" si="48"/>
        <v>0</v>
      </c>
      <c r="Q44" s="18">
        <f t="shared" si="48"/>
        <v>0</v>
      </c>
      <c r="R44" s="18">
        <f t="shared" si="48"/>
        <v>35</v>
      </c>
      <c r="S44" s="26"/>
      <c r="U44" s="27"/>
    </row>
    <row r="45" ht="84" spans="1:19">
      <c r="A45" s="13">
        <v>39</v>
      </c>
      <c r="B45" s="13" t="s">
        <v>56</v>
      </c>
      <c r="C45" s="14" t="s">
        <v>57</v>
      </c>
      <c r="D45" s="15">
        <f t="shared" si="23"/>
        <v>334.1</v>
      </c>
      <c r="E45" s="18"/>
      <c r="F45" s="18">
        <v>334.1</v>
      </c>
      <c r="G45" s="18"/>
      <c r="H45" s="18"/>
      <c r="I45" s="15">
        <f t="shared" si="24"/>
        <v>15.9</v>
      </c>
      <c r="J45" s="15"/>
      <c r="K45" s="18">
        <v>15.9</v>
      </c>
      <c r="L45" s="18"/>
      <c r="M45" s="18"/>
      <c r="N45" s="15">
        <f t="shared" si="25"/>
        <v>350</v>
      </c>
      <c r="O45" s="18">
        <f t="shared" ref="O45:R45" si="49">J45+E45</f>
        <v>0</v>
      </c>
      <c r="P45" s="18">
        <f t="shared" si="49"/>
        <v>350</v>
      </c>
      <c r="Q45" s="18">
        <f t="shared" si="49"/>
        <v>0</v>
      </c>
      <c r="R45" s="18">
        <f t="shared" si="49"/>
        <v>0</v>
      </c>
      <c r="S45" s="25"/>
    </row>
  </sheetData>
  <mergeCells count="9">
    <mergeCell ref="A2:S2"/>
    <mergeCell ref="D4:H4"/>
    <mergeCell ref="I4:M4"/>
    <mergeCell ref="N4:R4"/>
    <mergeCell ref="A6:C6"/>
    <mergeCell ref="A4:A5"/>
    <mergeCell ref="B4:B5"/>
    <mergeCell ref="C4:C5"/>
    <mergeCell ref="S4:S5"/>
  </mergeCells>
  <pageMargins left="0.75" right="0.75" top="1" bottom="1" header="0.5" footer="0.5"/>
  <pageSetup paperSize="9" scale="4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中央资金调整分配（一）</vt:lpstr>
      <vt:lpstr>中央资金调整分配（二）</vt:lpstr>
      <vt:lpstr>省级资金调整分配</vt:lpstr>
      <vt:lpstr>市级资金调整分配</vt:lpstr>
      <vt:lpstr>县级资金调整分配</vt:lpstr>
      <vt:lpstr>资金调整分配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一贯无盐</cp:lastModifiedBy>
  <dcterms:created xsi:type="dcterms:W3CDTF">2024-06-13T06:50:00Z</dcterms:created>
  <dcterms:modified xsi:type="dcterms:W3CDTF">2024-10-18T10:53:55Z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D05110EC503742A288C006E0183811F6_13</vt:lpwstr>
  </property>
  <property fmtid="{D5CDD505-2E9C-101B-9397-08002B2CF9AE}" pid="3" name="KSOProductBuildVer">
    <vt:lpwstr>2052-12.1.0.18276</vt:lpwstr>
  </property>
  <property fmtid="{D5CDD505-2E9C-101B-9397-08002B2CF9AE}" pid="4" name="KSOReadingLayout">
    <vt:bool>true</vt:bool>
  </property>
</Properties>
</file>