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activeTab="1"/>
  </bookViews>
  <sheets>
    <sheet name="项目分类汇总表" sheetId="6" r:id="rId1"/>
    <sheet name="项目申报表" sheetId="1" r:id="rId2"/>
  </sheets>
  <definedNames>
    <definedName name="_xlnm._FilterDatabase" localSheetId="1" hidden="1">项目申报表!$A$7:$AC$181</definedName>
    <definedName name="_xlnm.Print_Area" localSheetId="1">项目申报表!$A$1:$Y$181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<sst xmlns="http://schemas.openxmlformats.org/spreadsheetml/2006/main" count="2066" uniqueCount="853">
  <si>
    <t>宁武县2024年度巩固拓展脱贫攻坚成果和乡村振兴项目库拟入库项目申报分类汇总表</t>
  </si>
  <si>
    <t>单位（盖章）：</t>
  </si>
  <si>
    <t>单位：万元、个、人</t>
  </si>
  <si>
    <t>序号</t>
  </si>
  <si>
    <t>项目类型</t>
  </si>
  <si>
    <r>
      <rPr>
        <sz val="10.5"/>
        <color theme="1"/>
        <rFont val="仿宋_GB2312"/>
        <charset val="134"/>
      </rPr>
      <t>项目个数</t>
    </r>
  </si>
  <si>
    <r>
      <rPr>
        <sz val="10.5"/>
        <color theme="1"/>
        <rFont val="仿宋_GB2312"/>
        <charset val="134"/>
      </rPr>
      <t>资金规模和筹资方式</t>
    </r>
  </si>
  <si>
    <t>受益对象</t>
  </si>
  <si>
    <t>备注</t>
  </si>
  <si>
    <r>
      <rPr>
        <sz val="10.5"/>
        <color theme="1"/>
        <rFont val="仿宋_GB2312"/>
        <charset val="134"/>
      </rPr>
      <t>项目预算总投资</t>
    </r>
  </si>
  <si>
    <r>
      <rPr>
        <sz val="10.5"/>
        <color theme="1"/>
        <rFont val="仿宋_GB2312"/>
        <charset val="134"/>
      </rPr>
      <t>其中</t>
    </r>
  </si>
  <si>
    <t>受益村（个）</t>
  </si>
  <si>
    <t>受益户数（户）</t>
  </si>
  <si>
    <t>受益人口数（人）</t>
  </si>
  <si>
    <t>其中</t>
  </si>
  <si>
    <r>
      <rPr>
        <sz val="10.5"/>
        <color theme="1"/>
        <rFont val="仿宋_GB2312"/>
        <charset val="134"/>
      </rPr>
      <t>财政资金</t>
    </r>
  </si>
  <si>
    <r>
      <rPr>
        <sz val="10.5"/>
        <color theme="1"/>
        <rFont val="仿宋_GB2312"/>
        <charset val="134"/>
      </rPr>
      <t>其他资金</t>
    </r>
  </si>
  <si>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</si>
  <si>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</si>
  <si>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</si>
  <si>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仿宋_GB2312"/>
        <charset val="134"/>
      </rPr>
      <t>计</t>
    </r>
  </si>
  <si>
    <t>一</t>
  </si>
  <si>
    <t>产业发展</t>
  </si>
  <si>
    <t>生产项目</t>
  </si>
  <si>
    <t>加工流通项目</t>
  </si>
  <si>
    <t>配套设施项目</t>
  </si>
  <si>
    <t>产业服务支撑项目</t>
  </si>
  <si>
    <t>金融保险配套项目</t>
  </si>
  <si>
    <t>高质量庭院经济项目</t>
  </si>
  <si>
    <t>新型农村集体经济发展项目</t>
  </si>
  <si>
    <t>二</t>
  </si>
  <si>
    <t>就业项目</t>
  </si>
  <si>
    <t>务工补助</t>
  </si>
  <si>
    <t>就业培训</t>
  </si>
  <si>
    <t>创业</t>
  </si>
  <si>
    <t>乡村工匠</t>
  </si>
  <si>
    <t>公益性岗位</t>
  </si>
  <si>
    <t>三</t>
  </si>
  <si>
    <t>乡村建设行动</t>
  </si>
  <si>
    <t>农村基础设施</t>
  </si>
  <si>
    <t>人居环境整治</t>
  </si>
  <si>
    <t>农村公共服务</t>
  </si>
  <si>
    <t>四</t>
  </si>
  <si>
    <t>易地搬迁后扶</t>
  </si>
  <si>
    <t>五</t>
  </si>
  <si>
    <t>巩固三保障成果</t>
  </si>
  <si>
    <t>住房</t>
  </si>
  <si>
    <t>教育</t>
  </si>
  <si>
    <t>健康</t>
  </si>
  <si>
    <t>综合保障</t>
  </si>
  <si>
    <t>六</t>
  </si>
  <si>
    <t>乡村治理和精神文明建设</t>
  </si>
  <si>
    <t>乡村治理</t>
  </si>
  <si>
    <t>农村精神文明建设</t>
  </si>
  <si>
    <t>七</t>
  </si>
  <si>
    <t>项目管理费</t>
  </si>
  <si>
    <t>八</t>
  </si>
  <si>
    <t>其他</t>
  </si>
  <si>
    <t>少数民族特色村寨建设项</t>
  </si>
  <si>
    <t>困难群众饮用低氟茶</t>
  </si>
  <si>
    <t>……</t>
  </si>
  <si>
    <t>宁武县2024年度巩固拓展脱贫攻坚成果和乡村振兴项目库拟入库项目申报表</t>
  </si>
  <si>
    <t>单位：（盖章）</t>
  </si>
  <si>
    <t>时间：2024年8月10日</t>
  </si>
  <si>
    <t>项目类别</t>
  </si>
  <si>
    <t>乡</t>
  </si>
  <si>
    <t>村</t>
  </si>
  <si>
    <t>项目名称</t>
  </si>
  <si>
    <t>建设性质</t>
  </si>
  <si>
    <t>实施地点</t>
  </si>
  <si>
    <t>时间进度</t>
  </si>
  <si>
    <t>责任单位</t>
  </si>
  <si>
    <t>建设内容及规模</t>
  </si>
  <si>
    <t>资金规模和筹资方式</t>
  </si>
  <si>
    <t>绩效目标</t>
  </si>
  <si>
    <t>联农带农机制</t>
  </si>
  <si>
    <t>二级项目类型</t>
  </si>
  <si>
    <t>项目子类型</t>
  </si>
  <si>
    <t>计划开工时间</t>
  </si>
  <si>
    <t>计划完工时间</t>
  </si>
  <si>
    <t>项目预算总投资（万元）</t>
  </si>
  <si>
    <t>受益村数（个）</t>
  </si>
  <si>
    <t>财政资金（万元）</t>
  </si>
  <si>
    <t>其他资金（万元）</t>
  </si>
  <si>
    <t>种植业基地</t>
  </si>
  <si>
    <t>怀道乡</t>
  </si>
  <si>
    <t>官地村</t>
  </si>
  <si>
    <t>怀道乡官地村农机具项目</t>
  </si>
  <si>
    <t>新建</t>
  </si>
  <si>
    <t>怀道乡官地村</t>
  </si>
  <si>
    <t>宁武县怀道乡人民政府</t>
  </si>
  <si>
    <t>购买大型拖拉机1台，中型拖拉机1台，小型拖拉机1台及配套农机具</t>
  </si>
  <si>
    <r>
      <rPr>
        <sz val="9"/>
        <color theme="1"/>
        <rFont val="宋体"/>
        <charset val="134"/>
      </rPr>
      <t>增加部分在村劳动力就业岗位；引导村民由小、散及传统耕作向集约连片转变。预计耕作</t>
    </r>
    <r>
      <rPr>
        <sz val="9"/>
        <color theme="1"/>
        <rFont val="Times New Roman"/>
        <charset val="134"/>
      </rPr>
      <t>1500</t>
    </r>
    <r>
      <rPr>
        <sz val="9"/>
        <color theme="1"/>
        <rFont val="宋体"/>
        <charset val="134"/>
      </rPr>
      <t>余亩，每亩纯利润</t>
    </r>
    <r>
      <rPr>
        <sz val="9"/>
        <color theme="1"/>
        <rFont val="Times New Roman"/>
        <charset val="134"/>
      </rPr>
      <t>30</t>
    </r>
    <r>
      <rPr>
        <sz val="9"/>
        <color theme="1"/>
        <rFont val="宋体"/>
        <charset val="134"/>
      </rPr>
      <t>余元，总收入</t>
    </r>
    <r>
      <rPr>
        <sz val="9"/>
        <color theme="1"/>
        <rFont val="Times New Roman"/>
        <charset val="134"/>
      </rPr>
      <t>45000</t>
    </r>
    <r>
      <rPr>
        <sz val="9"/>
        <color theme="1"/>
        <rFont val="宋体"/>
        <charset val="134"/>
      </rPr>
      <t>元。</t>
    </r>
  </si>
  <si>
    <r>
      <rPr>
        <sz val="9"/>
        <color theme="1"/>
        <rFont val="宋体"/>
        <charset val="134"/>
      </rPr>
      <t>净收益的</t>
    </r>
    <r>
      <rPr>
        <sz val="9"/>
        <color theme="1"/>
        <rFont val="Times New Roman"/>
        <charset val="134"/>
      </rPr>
      <t>30%</t>
    </r>
    <r>
      <rPr>
        <sz val="9"/>
        <color theme="1"/>
        <rFont val="宋体"/>
        <charset val="134"/>
      </rPr>
      <t>作为第二年的启动资金，</t>
    </r>
    <r>
      <rPr>
        <sz val="9"/>
        <color theme="1"/>
        <rFont val="Times New Roman"/>
        <charset val="134"/>
      </rPr>
      <t>70%</t>
    </r>
    <r>
      <rPr>
        <sz val="9"/>
        <color theme="1"/>
        <rFont val="宋体"/>
        <charset val="134"/>
      </rPr>
      <t>用于分红，分红优先用于监测户和脱贫户，兼顾有困难的一般农户。</t>
    </r>
  </si>
  <si>
    <t>薛家洼乡</t>
  </si>
  <si>
    <t>万亩文冠果种植基地项目</t>
  </si>
  <si>
    <t>宁武县薛家洼乡人民政府</t>
  </si>
  <si>
    <t>依托宁武县山丰农牧有限公司发展万亩文冠果种植</t>
  </si>
  <si>
    <t>通过流务工、资产收益等促进农民增收，壮大村集体经济。</t>
  </si>
  <si>
    <r>
      <rPr>
        <sz val="9"/>
        <color theme="1"/>
        <rFont val="宋体"/>
        <charset val="134"/>
      </rPr>
      <t>依托宁武县山丰农牧有限公司文冠果种植基地项目，带动脱贫户、监测户</t>
    </r>
    <r>
      <rPr>
        <sz val="9"/>
        <color theme="1"/>
        <rFont val="Times New Roman"/>
        <charset val="134"/>
      </rPr>
      <t>45</t>
    </r>
    <r>
      <rPr>
        <sz val="9"/>
        <color theme="1"/>
        <rFont val="宋体"/>
        <charset val="134"/>
      </rPr>
      <t>人务工，预计年收益</t>
    </r>
    <r>
      <rPr>
        <sz val="9"/>
        <color theme="1"/>
        <rFont val="Times New Roman"/>
        <charset val="134"/>
      </rPr>
      <t>5</t>
    </r>
    <r>
      <rPr>
        <sz val="9"/>
        <color theme="1"/>
        <rFont val="宋体"/>
        <charset val="134"/>
      </rPr>
      <t>万元。</t>
    </r>
  </si>
  <si>
    <t>量子土壤调理剂生产</t>
  </si>
  <si>
    <t>依托山西大仓生物科技有限责任公司进行量子土壤调理剂生产。</t>
  </si>
  <si>
    <r>
      <rPr>
        <sz val="9"/>
        <color theme="1"/>
        <rFont val="宋体"/>
        <charset val="134"/>
      </rPr>
      <t>依托山西大仓生物科技有限责任公司量子土壤调理剂生产项目，为村集体每年获得固定收益</t>
    </r>
    <r>
      <rPr>
        <sz val="9"/>
        <color theme="1"/>
        <rFont val="Times New Roman"/>
        <charset val="134"/>
      </rPr>
      <t>6</t>
    </r>
    <r>
      <rPr>
        <sz val="9"/>
        <color theme="1"/>
        <rFont val="宋体"/>
        <charset val="134"/>
      </rPr>
      <t>万元，增加农民经济收入。用工优先使用贾家窑村村民。</t>
    </r>
  </si>
  <si>
    <t>党群服务中心</t>
  </si>
  <si>
    <t>幸福社区</t>
  </si>
  <si>
    <t>宁武县幸福社区潘家湾日光温室大棚升级改造工程</t>
  </si>
  <si>
    <t>石家庄镇潘家湾村</t>
  </si>
  <si>
    <t>宁武县党群服务中心</t>
  </si>
  <si>
    <t>升级改造12m*50m日光温室大棚21座，用于种植水果蔬菜。</t>
  </si>
  <si>
    <r>
      <rPr>
        <sz val="9"/>
        <color theme="1"/>
        <rFont val="宋体"/>
        <charset val="134"/>
      </rPr>
      <t>改建后的潘家湾日光温室大棚升级改造工程将增加对外吸引力，项目投产后提供</t>
    </r>
    <r>
      <rPr>
        <sz val="9"/>
        <color theme="1"/>
        <rFont val="Times New Roman"/>
        <charset val="134"/>
      </rPr>
      <t>18</t>
    </r>
    <r>
      <rPr>
        <sz val="9"/>
        <color theme="1"/>
        <rFont val="宋体"/>
        <charset val="134"/>
      </rPr>
      <t>个就业岗位，人均增收</t>
    </r>
    <r>
      <rPr>
        <sz val="9"/>
        <color theme="1"/>
        <rFont val="Times New Roman"/>
        <charset val="134"/>
      </rPr>
      <t>8000</t>
    </r>
    <r>
      <rPr>
        <sz val="9"/>
        <color theme="1"/>
        <rFont val="宋体"/>
        <charset val="134"/>
      </rPr>
      <t>余元，从事附加值更高的绿色产业服务，可有效巩固脱贫成果，保障搬迁群众有就业。升级改造后，提高葡萄产量，预计年产优质葡萄</t>
    </r>
    <r>
      <rPr>
        <sz val="9"/>
        <color theme="1"/>
        <rFont val="Times New Roman"/>
        <charset val="134"/>
      </rPr>
      <t>15000</t>
    </r>
    <r>
      <rPr>
        <sz val="9"/>
        <color theme="1"/>
        <rFont val="宋体"/>
        <charset val="134"/>
      </rPr>
      <t>斤，社区预计增加收益</t>
    </r>
    <r>
      <rPr>
        <sz val="9"/>
        <color theme="1"/>
        <rFont val="Times New Roman"/>
        <charset val="134"/>
      </rPr>
      <t>3</t>
    </r>
    <r>
      <rPr>
        <sz val="9"/>
        <color theme="1"/>
        <rFont val="宋体"/>
        <charset val="134"/>
      </rPr>
      <t>万元，实现乡村振兴，农业、旅游观光业将得到发展，居民收入增加，生活得到改善。</t>
    </r>
  </si>
  <si>
    <r>
      <rPr>
        <sz val="9"/>
        <color theme="1"/>
        <rFont val="宋体"/>
        <charset val="134"/>
      </rPr>
      <t>带动</t>
    </r>
    <r>
      <rPr>
        <sz val="9"/>
        <color theme="1"/>
        <rFont val="Times New Roman"/>
        <charset val="134"/>
      </rPr>
      <t>18</t>
    </r>
    <r>
      <rPr>
        <sz val="9"/>
        <color theme="1"/>
        <rFont val="宋体"/>
        <charset val="134"/>
      </rPr>
      <t>名脱贫、搬迁劳动力人均增收</t>
    </r>
    <r>
      <rPr>
        <sz val="9"/>
        <color theme="1"/>
        <rFont val="Times New Roman"/>
        <charset val="134"/>
      </rPr>
      <t>8000</t>
    </r>
    <r>
      <rPr>
        <sz val="9"/>
        <color theme="1"/>
        <rFont val="宋体"/>
        <charset val="134"/>
      </rPr>
      <t>元</t>
    </r>
  </si>
  <si>
    <t>西马坊乡</t>
  </si>
  <si>
    <t>宁武县西马坊细腰村特色农产品深加工项目</t>
  </si>
  <si>
    <t>宁武县西马坊乡人民政府</t>
  </si>
  <si>
    <t>依托山西助丽乡村供应链管理有限公司进行特色农产品深加工和销售，从而扩大村集体经济收入，带动村民增收</t>
  </si>
  <si>
    <r>
      <rPr>
        <sz val="9"/>
        <color theme="1"/>
        <rFont val="宋体"/>
        <charset val="134"/>
      </rPr>
      <t>本项目旨在融合上游农产品种植，中游农产品深加工，下游</t>
    </r>
    <r>
      <rPr>
        <sz val="9"/>
        <color theme="1"/>
        <rFont val="Times New Roman"/>
        <charset val="134"/>
      </rPr>
      <t>“</t>
    </r>
    <r>
      <rPr>
        <sz val="9"/>
        <color theme="1"/>
        <rFont val="宋体"/>
        <charset val="134"/>
      </rPr>
      <t>线上</t>
    </r>
    <r>
      <rPr>
        <sz val="9"/>
        <color theme="1"/>
        <rFont val="Times New Roman"/>
        <charset val="134"/>
      </rPr>
      <t>+</t>
    </r>
    <r>
      <rPr>
        <sz val="9"/>
        <color theme="1"/>
        <rFont val="宋体"/>
        <charset val="134"/>
      </rPr>
      <t>线下</t>
    </r>
    <r>
      <rPr>
        <sz val="9"/>
        <color theme="1"/>
        <rFont val="Times New Roman"/>
        <charset val="134"/>
      </rPr>
      <t>”</t>
    </r>
    <r>
      <rPr>
        <sz val="9"/>
        <color theme="1"/>
        <rFont val="宋体"/>
        <charset val="134"/>
      </rPr>
      <t>农产品销售，串联上游、中游、下游产业链条，促进农户和村集体经济增收。</t>
    </r>
  </si>
  <si>
    <t>通过资产收益、用工、收购农产品等，带动农户种植积极性，实现农民增收，发挥联农带农效益。</t>
  </si>
  <si>
    <t>石家庄镇</t>
  </si>
  <si>
    <t>发展壮大村集体经济联村大棚种植羊肚菌、木耳项目</t>
  </si>
  <si>
    <t>改建</t>
  </si>
  <si>
    <t>宁武县石家庄镇人民政府</t>
  </si>
  <si>
    <t>依托石家庄镇产业大棚60座，引进山东中启农业公司达成合作，共同投资种植羊肚菌和木耳，同时由中启提供技术支持。</t>
  </si>
  <si>
    <t>各乡镇</t>
  </si>
  <si>
    <t>脱贫人口发展农业特色产业奖补项目</t>
  </si>
  <si>
    <t>宁武县</t>
  </si>
  <si>
    <t>农业农村局、各乡镇</t>
  </si>
  <si>
    <t>对全县范围内有自主发展能力的脱贫户及边缘户进行奖补（三自一带）。</t>
  </si>
  <si>
    <t>改善农民生活水平和生活质量，激发农民群众生产东里，提高自我发展能力。</t>
  </si>
  <si>
    <t>带动农户实现增收，促进帮扶项目持续发展。</t>
  </si>
  <si>
    <t>迭台寺乡</t>
  </si>
  <si>
    <t>石庄村</t>
  </si>
  <si>
    <t>石庄村购置机械项目</t>
  </si>
  <si>
    <t>迭台寺乡石庄村</t>
  </si>
  <si>
    <t>宁武县迭台寺乡人民政府</t>
  </si>
  <si>
    <t>购买60装载机一台。</t>
  </si>
  <si>
    <r>
      <rPr>
        <sz val="9"/>
        <color theme="1"/>
        <rFont val="宋体"/>
        <charset val="134"/>
      </rPr>
      <t>吸收闲散劳动力，解决困难群众种地难；调整农业产业结构，推动农村劳动力向二、三产业转移，村集体经济年增收</t>
    </r>
    <r>
      <rPr>
        <sz val="9"/>
        <color theme="1"/>
        <rFont val="Times New Roman"/>
        <charset val="134"/>
      </rPr>
      <t>10</t>
    </r>
    <r>
      <rPr>
        <sz val="9"/>
        <color theme="1"/>
        <rFont val="宋体"/>
        <charset val="134"/>
      </rPr>
      <t>万元。</t>
    </r>
  </si>
  <si>
    <r>
      <rPr>
        <sz val="9"/>
        <color theme="1"/>
        <rFont val="宋体"/>
        <charset val="134"/>
      </rPr>
      <t>购买</t>
    </r>
    <r>
      <rPr>
        <sz val="9"/>
        <color theme="1"/>
        <rFont val="Times New Roman"/>
        <charset val="134"/>
      </rPr>
      <t>60</t>
    </r>
    <r>
      <rPr>
        <sz val="9"/>
        <color theme="1"/>
        <rFont val="宋体"/>
        <charset val="134"/>
      </rPr>
      <t>装载机</t>
    </r>
    <r>
      <rPr>
        <sz val="9"/>
        <color theme="1"/>
        <rFont val="Times New Roman"/>
        <charset val="134"/>
      </rPr>
      <t>1</t>
    </r>
    <r>
      <rPr>
        <sz val="9"/>
        <color theme="1"/>
        <rFont val="宋体"/>
        <charset val="134"/>
      </rPr>
      <t>台租赁给晋阳洗煤有限公司，可为村集体经济增加</t>
    </r>
    <r>
      <rPr>
        <sz val="9"/>
        <color theme="1"/>
        <rFont val="Times New Roman"/>
        <charset val="134"/>
      </rPr>
      <t>10</t>
    </r>
    <r>
      <rPr>
        <sz val="9"/>
        <color theme="1"/>
        <rFont val="宋体"/>
        <charset val="134"/>
      </rPr>
      <t>万元收入，带动</t>
    </r>
    <r>
      <rPr>
        <sz val="9"/>
        <color theme="1"/>
        <rFont val="Times New Roman"/>
        <charset val="134"/>
      </rPr>
      <t>10</t>
    </r>
    <r>
      <rPr>
        <sz val="9"/>
        <color theme="1"/>
        <rFont val="宋体"/>
        <charset val="134"/>
      </rPr>
      <t>名村民就业，人均可支配收入</t>
    </r>
    <r>
      <rPr>
        <sz val="9"/>
        <color theme="1"/>
        <rFont val="Times New Roman"/>
        <charset val="134"/>
      </rPr>
      <t>1.65</t>
    </r>
    <r>
      <rPr>
        <sz val="9"/>
        <color theme="1"/>
        <rFont val="宋体"/>
        <charset val="134"/>
      </rPr>
      <t>万元。</t>
    </r>
  </si>
  <si>
    <t>采集经济奖补项目</t>
  </si>
  <si>
    <t>宁武县农业农村局</t>
  </si>
  <si>
    <t>对采集户、采集点和龙头企业收集农产品总价值进行10%-30%的奖补。</t>
  </si>
  <si>
    <t>改善农民生活水平和生活质量，增强农民对农业生产的信心和积极性。鼓励农民增加种植面积和产量，带动农业经济的发展，提高农民的生产技术和管理水平。</t>
  </si>
  <si>
    <t>拓宽农户增收渠道，壮大农业产业。</t>
  </si>
  <si>
    <t>巩固脱贫攻坚成果促进产业就业增收奖补项目</t>
  </si>
  <si>
    <r>
      <rPr>
        <sz val="9"/>
        <color theme="1"/>
        <rFont val="宋体"/>
        <charset val="134"/>
      </rPr>
      <t>带动增加脱贫户和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收入，激发脱贫户和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创业就业积极性。</t>
    </r>
  </si>
  <si>
    <r>
      <rPr>
        <sz val="9"/>
        <color theme="1"/>
        <rFont val="宋体"/>
        <charset val="134"/>
      </rPr>
      <t>通过对自主创业、自主就业、自我巩固的脱贫户和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，以及带动一定数量脱贫户及</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增收的县级带动企业进行奖励，使得脱贫户和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稳定增收。</t>
    </r>
  </si>
  <si>
    <t>养殖业基地</t>
  </si>
  <si>
    <t>白马崖村</t>
  </si>
  <si>
    <t>白马崖村千亩食用菌园区升级改造项目</t>
  </si>
  <si>
    <t>怀道乡白马崖村</t>
  </si>
  <si>
    <t>新建7m宽混凝土道路554m，雨水排水沟1108m;新建机井1眼，安装50m3储水罐1个，配套过滤器1套;安装250kva变压器1台，电力电缆720m;新建围网1540m，铁艺大门1座;新建大棚8个，面积14815.2m</t>
  </si>
  <si>
    <r>
      <rPr>
        <sz val="9"/>
        <color theme="1"/>
        <rFont val="宋体"/>
        <charset val="134"/>
      </rPr>
      <t>每年增加村集体土地流转收入</t>
    </r>
    <r>
      <rPr>
        <sz val="9"/>
        <color theme="1"/>
        <rFont val="Times New Roman"/>
        <charset val="134"/>
      </rPr>
      <t>2.56</t>
    </r>
    <r>
      <rPr>
        <sz val="9"/>
        <color theme="1"/>
        <rFont val="宋体"/>
        <charset val="134"/>
      </rPr>
      <t>万元，增加农户土地流转收入</t>
    </r>
    <r>
      <rPr>
        <sz val="9"/>
        <color theme="1"/>
        <rFont val="Times New Roman"/>
        <charset val="134"/>
      </rPr>
      <t>1.38</t>
    </r>
    <r>
      <rPr>
        <sz val="9"/>
        <color theme="1"/>
        <rFont val="宋体"/>
        <charset val="134"/>
      </rPr>
      <t>万元；带动全乡</t>
    </r>
    <r>
      <rPr>
        <sz val="9"/>
        <color theme="1"/>
        <rFont val="Times New Roman"/>
        <charset val="134"/>
      </rPr>
      <t>80</t>
    </r>
    <r>
      <rPr>
        <sz val="9"/>
        <color theme="1"/>
        <rFont val="宋体"/>
        <charset val="134"/>
      </rPr>
      <t>余人就业，人均年收入增收</t>
    </r>
    <r>
      <rPr>
        <sz val="9"/>
        <color theme="1"/>
        <rFont val="Times New Roman"/>
        <charset val="134"/>
      </rPr>
      <t>5000</t>
    </r>
    <r>
      <rPr>
        <sz val="9"/>
        <color theme="1"/>
        <rFont val="宋体"/>
        <charset val="134"/>
      </rPr>
      <t>元。</t>
    </r>
  </si>
  <si>
    <r>
      <rPr>
        <sz val="9"/>
        <color theme="1"/>
        <rFont val="宋体"/>
        <charset val="134"/>
      </rPr>
      <t>每年增加农户土地流转收入</t>
    </r>
    <r>
      <rPr>
        <sz val="9"/>
        <color theme="1"/>
        <rFont val="Times New Roman"/>
        <charset val="134"/>
      </rPr>
      <t>1.38</t>
    </r>
    <r>
      <rPr>
        <sz val="9"/>
        <color theme="1"/>
        <rFont val="宋体"/>
        <charset val="134"/>
      </rPr>
      <t>万元；带动全乡</t>
    </r>
    <r>
      <rPr>
        <sz val="9"/>
        <color theme="1"/>
        <rFont val="Times New Roman"/>
        <charset val="134"/>
      </rPr>
      <t>80</t>
    </r>
    <r>
      <rPr>
        <sz val="9"/>
        <color theme="1"/>
        <rFont val="宋体"/>
        <charset val="134"/>
      </rPr>
      <t>余人就业，人均年收入增收</t>
    </r>
    <r>
      <rPr>
        <sz val="9"/>
        <color theme="1"/>
        <rFont val="Times New Roman"/>
        <charset val="134"/>
      </rPr>
      <t>5000</t>
    </r>
    <r>
      <rPr>
        <sz val="9"/>
        <color theme="1"/>
        <rFont val="宋体"/>
        <charset val="134"/>
      </rPr>
      <t>元。</t>
    </r>
  </si>
  <si>
    <t>休闲农业与乡村旅游</t>
  </si>
  <si>
    <t>凤凰镇</t>
  </si>
  <si>
    <t>凤凰镇乡村供应链资产收益项目</t>
  </si>
  <si>
    <t>宁武县凤凰镇人民政府</t>
  </si>
  <si>
    <t>全镇25个行政村依托山西世纪阳光供应链管理有限公司参与乡村供应链建设和服务，通过资产收益、务工等带动村集体和农户增收。</t>
  </si>
  <si>
    <r>
      <rPr>
        <sz val="9"/>
        <color theme="1"/>
        <rFont val="宋体"/>
        <charset val="134"/>
      </rPr>
      <t>按照投资额的</t>
    </r>
    <r>
      <rPr>
        <sz val="9"/>
        <color theme="1"/>
        <rFont val="Times New Roman"/>
        <charset val="134"/>
      </rPr>
      <t>6%</t>
    </r>
    <r>
      <rPr>
        <sz val="9"/>
        <color theme="1"/>
        <rFont val="宋体"/>
        <charset val="134"/>
      </rPr>
      <t>收益，带动村集体经济增收，年可收益</t>
    </r>
    <r>
      <rPr>
        <sz val="9"/>
        <color theme="1"/>
        <rFont val="Times New Roman"/>
        <charset val="134"/>
      </rPr>
      <t>24</t>
    </r>
    <r>
      <rPr>
        <sz val="9"/>
        <color theme="1"/>
        <rFont val="宋体"/>
        <charset val="134"/>
      </rPr>
      <t>万余元，同时优先采购当地农产品，优先吸收当地劳动力务工。</t>
    </r>
  </si>
  <si>
    <t>通过务工、资产收益等方式使一般户、脱贫户、三类户增收。</t>
  </si>
  <si>
    <t>余庄乡</t>
  </si>
  <si>
    <t>马营村</t>
  </si>
  <si>
    <t>马营村文旅休闲项目</t>
  </si>
  <si>
    <t>余庄乡马营村</t>
  </si>
  <si>
    <t>宁武县余庄乡人民政府</t>
  </si>
  <si>
    <r>
      <rPr>
        <sz val="9"/>
        <color theme="1"/>
        <rFont val="Times New Roman"/>
        <charset val="134"/>
      </rPr>
      <t>1</t>
    </r>
    <r>
      <rPr>
        <sz val="9"/>
        <color theme="1"/>
        <rFont val="宋体"/>
        <charset val="134"/>
      </rPr>
      <t>、购置活动房用于临时储物；</t>
    </r>
    <r>
      <rPr>
        <sz val="9"/>
        <color theme="1"/>
        <rFont val="Times New Roman"/>
        <charset val="134"/>
      </rPr>
      <t>2</t>
    </r>
    <r>
      <rPr>
        <sz val="9"/>
        <color theme="1"/>
        <rFont val="宋体"/>
        <charset val="134"/>
      </rPr>
      <t>、场地亮化、美化；</t>
    </r>
    <r>
      <rPr>
        <sz val="9"/>
        <color theme="1"/>
        <rFont val="Times New Roman"/>
        <charset val="134"/>
      </rPr>
      <t>3</t>
    </r>
    <r>
      <rPr>
        <sz val="9"/>
        <color theme="1"/>
        <rFont val="宋体"/>
        <charset val="134"/>
      </rPr>
      <t>、场地建设；</t>
    </r>
    <r>
      <rPr>
        <sz val="9"/>
        <color theme="1"/>
        <rFont val="Times New Roman"/>
        <charset val="134"/>
      </rPr>
      <t>4</t>
    </r>
    <r>
      <rPr>
        <sz val="9"/>
        <color theme="1"/>
        <rFont val="宋体"/>
        <charset val="134"/>
      </rPr>
      <t>、购置游乐设备；</t>
    </r>
    <r>
      <rPr>
        <sz val="9"/>
        <color theme="1"/>
        <rFont val="Times New Roman"/>
        <charset val="134"/>
      </rPr>
      <t>5</t>
    </r>
    <r>
      <rPr>
        <sz val="9"/>
        <color theme="1"/>
        <rFont val="宋体"/>
        <charset val="134"/>
      </rPr>
      <t>、购置各类帐篷、星空房；</t>
    </r>
    <r>
      <rPr>
        <sz val="9"/>
        <color theme="1"/>
        <rFont val="Times New Roman"/>
        <charset val="134"/>
      </rPr>
      <t>6</t>
    </r>
    <r>
      <rPr>
        <sz val="9"/>
        <color theme="1"/>
        <rFont val="宋体"/>
        <charset val="134"/>
      </rPr>
      <t>、购置冷藏设备；</t>
    </r>
    <r>
      <rPr>
        <sz val="9"/>
        <color theme="1"/>
        <rFont val="Times New Roman"/>
        <charset val="134"/>
      </rPr>
      <t>7</t>
    </r>
    <r>
      <rPr>
        <sz val="9"/>
        <color theme="1"/>
        <rFont val="宋体"/>
        <charset val="134"/>
      </rPr>
      <t>、建设拱桥；</t>
    </r>
    <r>
      <rPr>
        <sz val="9"/>
        <color theme="1"/>
        <rFont val="Times New Roman"/>
        <charset val="134"/>
      </rPr>
      <t>8</t>
    </r>
    <r>
      <rPr>
        <sz val="9"/>
        <color theme="1"/>
        <rFont val="宋体"/>
        <charset val="134"/>
      </rPr>
      <t>、环境治理等。</t>
    </r>
  </si>
  <si>
    <r>
      <rPr>
        <sz val="9"/>
        <color theme="1"/>
        <rFont val="宋体"/>
        <charset val="134"/>
      </rPr>
      <t>项目将进一步壮大马营村、分水岭、下余庄、庙儿沟、小木厂</t>
    </r>
    <r>
      <rPr>
        <sz val="9"/>
        <color theme="1"/>
        <rFont val="Times New Roman"/>
        <charset val="134"/>
      </rPr>
      <t>5</t>
    </r>
    <r>
      <rPr>
        <sz val="9"/>
        <color theme="1"/>
        <rFont val="宋体"/>
        <charset val="134"/>
      </rPr>
      <t>村村集体经济，马营村文旅项目的试试预计会增加</t>
    </r>
    <r>
      <rPr>
        <sz val="9"/>
        <color theme="1"/>
        <rFont val="Times New Roman"/>
        <charset val="134"/>
      </rPr>
      <t>30</t>
    </r>
    <r>
      <rPr>
        <sz val="9"/>
        <color theme="1"/>
        <rFont val="宋体"/>
        <charset val="134"/>
      </rPr>
      <t>个（脱贫户、监测户人数占</t>
    </r>
    <r>
      <rPr>
        <sz val="9"/>
        <color theme="1"/>
        <rFont val="Times New Roman"/>
        <charset val="134"/>
      </rPr>
      <t>60%</t>
    </r>
    <r>
      <rPr>
        <sz val="9"/>
        <color theme="1"/>
        <rFont val="宋体"/>
        <charset val="134"/>
      </rPr>
      <t>）就业机会。项目预期绩效，每年纯收入可达</t>
    </r>
    <r>
      <rPr>
        <sz val="9"/>
        <color theme="1"/>
        <rFont val="Times New Roman"/>
        <charset val="134"/>
      </rPr>
      <t>10.85</t>
    </r>
    <r>
      <rPr>
        <sz val="9"/>
        <color theme="1"/>
        <rFont val="宋体"/>
        <charset val="134"/>
      </rPr>
      <t>万元，马营村文旅休闲项目的实施预计能每年带动增加</t>
    </r>
    <r>
      <rPr>
        <sz val="9"/>
        <color theme="1"/>
        <rFont val="Times New Roman"/>
        <charset val="134"/>
      </rPr>
      <t>5</t>
    </r>
    <r>
      <rPr>
        <sz val="9"/>
        <color theme="1"/>
        <rFont val="宋体"/>
        <charset val="134"/>
      </rPr>
      <t>村收入</t>
    </r>
    <r>
      <rPr>
        <sz val="9"/>
        <color theme="1"/>
        <rFont val="Times New Roman"/>
        <charset val="134"/>
      </rPr>
      <t>12</t>
    </r>
    <r>
      <rPr>
        <sz val="9"/>
        <color theme="1"/>
        <rFont val="宋体"/>
        <charset val="134"/>
      </rPr>
      <t>万元，其中增加脱贫人口收入</t>
    </r>
    <r>
      <rPr>
        <sz val="9"/>
        <color theme="1"/>
        <rFont val="Times New Roman"/>
        <charset val="134"/>
      </rPr>
      <t>2.4</t>
    </r>
    <r>
      <rPr>
        <sz val="9"/>
        <color theme="1"/>
        <rFont val="宋体"/>
        <charset val="134"/>
      </rPr>
      <t>万元（马营村的脱贫户户数</t>
    </r>
    <r>
      <rPr>
        <sz val="9"/>
        <color theme="1"/>
        <rFont val="Times New Roman"/>
        <charset val="134"/>
      </rPr>
      <t>45</t>
    </r>
    <r>
      <rPr>
        <sz val="9"/>
        <color theme="1"/>
        <rFont val="宋体"/>
        <charset val="134"/>
      </rPr>
      <t>户，脱贫户人数</t>
    </r>
    <r>
      <rPr>
        <sz val="9"/>
        <color theme="1"/>
        <rFont val="Times New Roman"/>
        <charset val="134"/>
      </rPr>
      <t>98</t>
    </r>
    <r>
      <rPr>
        <sz val="9"/>
        <color theme="1"/>
        <rFont val="宋体"/>
        <charset val="134"/>
      </rPr>
      <t>人；监测户户数</t>
    </r>
    <r>
      <rPr>
        <sz val="9"/>
        <color theme="1"/>
        <rFont val="Times New Roman"/>
        <charset val="134"/>
      </rPr>
      <t>9</t>
    </r>
    <r>
      <rPr>
        <sz val="9"/>
        <color theme="1"/>
        <rFont val="宋体"/>
        <charset val="134"/>
      </rPr>
      <t>户，监测户人数</t>
    </r>
    <r>
      <rPr>
        <sz val="9"/>
        <color theme="1"/>
        <rFont val="Times New Roman"/>
        <charset val="134"/>
      </rPr>
      <t>26</t>
    </r>
    <r>
      <rPr>
        <sz val="9"/>
        <color theme="1"/>
        <rFont val="宋体"/>
        <charset val="134"/>
      </rPr>
      <t>人）。</t>
    </r>
  </si>
  <si>
    <r>
      <rPr>
        <sz val="9"/>
        <color theme="1"/>
        <rFont val="宋体"/>
        <charset val="134"/>
      </rPr>
      <t>马营村文旅休闲项目经营性资产预计收益</t>
    </r>
    <r>
      <rPr>
        <sz val="9"/>
        <color theme="1"/>
        <rFont val="Times New Roman"/>
        <charset val="134"/>
      </rPr>
      <t>50</t>
    </r>
    <r>
      <rPr>
        <sz val="9"/>
        <color theme="1"/>
        <rFont val="宋体"/>
        <charset val="134"/>
      </rPr>
      <t>万元，</t>
    </r>
    <r>
      <rPr>
        <sz val="9"/>
        <color theme="1"/>
        <rFont val="Times New Roman"/>
        <charset val="134"/>
      </rPr>
      <t>20</t>
    </r>
    <r>
      <rPr>
        <sz val="9"/>
        <color theme="1"/>
        <rFont val="宋体"/>
        <charset val="134"/>
      </rPr>
      <t>万元将要优先带动马营村附近的村民约</t>
    </r>
    <r>
      <rPr>
        <sz val="9"/>
        <color theme="1"/>
        <rFont val="Times New Roman"/>
        <charset val="134"/>
      </rPr>
      <t>30</t>
    </r>
    <r>
      <rPr>
        <sz val="9"/>
        <color theme="1"/>
        <rFont val="宋体"/>
        <charset val="134"/>
      </rPr>
      <t>余人增收（</t>
    </r>
    <r>
      <rPr>
        <sz val="9"/>
        <color theme="1"/>
        <rFont val="Times New Roman"/>
        <charset val="134"/>
      </rPr>
      <t>12</t>
    </r>
    <r>
      <rPr>
        <sz val="9"/>
        <color theme="1"/>
        <rFont val="宋体"/>
        <charset val="134"/>
      </rPr>
      <t>户脱贫户，</t>
    </r>
    <r>
      <rPr>
        <sz val="9"/>
        <color theme="1"/>
        <rFont val="Times New Roman"/>
        <charset val="134"/>
      </rPr>
      <t>3</t>
    </r>
    <r>
      <rPr>
        <sz val="9"/>
        <color theme="1"/>
        <rFont val="宋体"/>
        <charset val="134"/>
      </rPr>
      <t>户监测户）；</t>
    </r>
    <r>
      <rPr>
        <sz val="9"/>
        <color theme="1"/>
        <rFont val="Times New Roman"/>
        <charset val="134"/>
      </rPr>
      <t>1.75</t>
    </r>
    <r>
      <rPr>
        <sz val="9"/>
        <color theme="1"/>
        <rFont val="宋体"/>
        <charset val="134"/>
      </rPr>
      <t>万元（整体收益的</t>
    </r>
    <r>
      <rPr>
        <sz val="9"/>
        <color theme="1"/>
        <rFont val="Times New Roman"/>
        <charset val="134"/>
      </rPr>
      <t>5%</t>
    </r>
    <r>
      <rPr>
        <sz val="9"/>
        <color theme="1"/>
        <rFont val="宋体"/>
        <charset val="134"/>
      </rPr>
      <t>）用于自主无劳动力的脱贫户、特殊困难群体（含监测户），以一卡通形式发放；</t>
    </r>
    <r>
      <rPr>
        <sz val="9"/>
        <color theme="1"/>
        <rFont val="Times New Roman"/>
        <charset val="134"/>
      </rPr>
      <t>3</t>
    </r>
    <r>
      <rPr>
        <sz val="9"/>
        <color theme="1"/>
        <rFont val="宋体"/>
        <charset val="134"/>
      </rPr>
      <t>万元将采购村民（特备是脱贫户、监测户）的农产品进行消费帮扶；</t>
    </r>
    <r>
      <rPr>
        <sz val="9"/>
        <color theme="1"/>
        <rFont val="Times New Roman"/>
        <charset val="134"/>
      </rPr>
      <t>2.4</t>
    </r>
    <r>
      <rPr>
        <sz val="9"/>
        <color theme="1"/>
        <rFont val="宋体"/>
        <charset val="134"/>
      </rPr>
      <t>万元增加马营村脱贫人口收入（马营村的脱贫户户数</t>
    </r>
    <r>
      <rPr>
        <sz val="9"/>
        <color theme="1"/>
        <rFont val="Times New Roman"/>
        <charset val="134"/>
      </rPr>
      <t>45</t>
    </r>
    <r>
      <rPr>
        <sz val="9"/>
        <color theme="1"/>
        <rFont val="宋体"/>
        <charset val="134"/>
      </rPr>
      <t>户，脱贫户人数</t>
    </r>
    <r>
      <rPr>
        <sz val="9"/>
        <color theme="1"/>
        <rFont val="Times New Roman"/>
        <charset val="134"/>
      </rPr>
      <t>98</t>
    </r>
    <r>
      <rPr>
        <sz val="9"/>
        <color theme="1"/>
        <rFont val="宋体"/>
        <charset val="134"/>
      </rPr>
      <t>人；监测户户数</t>
    </r>
    <r>
      <rPr>
        <sz val="9"/>
        <color theme="1"/>
        <rFont val="Times New Roman"/>
        <charset val="134"/>
      </rPr>
      <t>9</t>
    </r>
    <r>
      <rPr>
        <sz val="9"/>
        <color theme="1"/>
        <rFont val="宋体"/>
        <charset val="134"/>
      </rPr>
      <t>户，监测户人数</t>
    </r>
    <r>
      <rPr>
        <sz val="9"/>
        <color theme="1"/>
        <rFont val="Times New Roman"/>
        <charset val="134"/>
      </rPr>
      <t>26</t>
    </r>
    <r>
      <rPr>
        <sz val="9"/>
        <color theme="1"/>
        <rFont val="宋体"/>
        <charset val="134"/>
      </rPr>
      <t>人）；</t>
    </r>
    <r>
      <rPr>
        <sz val="9"/>
        <color theme="1"/>
        <rFont val="Times New Roman"/>
        <charset val="134"/>
      </rPr>
      <t>12</t>
    </r>
    <r>
      <rPr>
        <sz val="9"/>
        <color theme="1"/>
        <rFont val="宋体"/>
        <charset val="134"/>
      </rPr>
      <t>万元用于</t>
    </r>
    <r>
      <rPr>
        <sz val="9"/>
        <color theme="1"/>
        <rFont val="Times New Roman"/>
        <charset val="134"/>
      </rPr>
      <t>5</t>
    </r>
    <r>
      <rPr>
        <sz val="9"/>
        <color theme="1"/>
        <rFont val="宋体"/>
        <charset val="134"/>
      </rPr>
      <t>村壮大村集体经济。纯收入结余</t>
    </r>
    <r>
      <rPr>
        <sz val="9"/>
        <color theme="1"/>
        <rFont val="Times New Roman"/>
        <charset val="134"/>
      </rPr>
      <t>10.85</t>
    </r>
    <r>
      <rPr>
        <sz val="9"/>
        <color theme="1"/>
        <rFont val="宋体"/>
        <charset val="134"/>
      </rPr>
      <t>万元。</t>
    </r>
  </si>
  <si>
    <t>西马坊村</t>
  </si>
  <si>
    <t>西马坊村购买可燃物颗粒生产设备项目</t>
  </si>
  <si>
    <t>西马坊乡西马坊村</t>
  </si>
  <si>
    <t>颗粒机2台，粉碎机1台，破碎机1台，小型装载机2辆，叉车1辆，平板车1辆</t>
  </si>
  <si>
    <r>
      <rPr>
        <sz val="9"/>
        <color theme="1"/>
        <rFont val="宋体"/>
        <charset val="134"/>
      </rPr>
      <t>通过设备收益、用工、带动周边农户种植、废物回收等方式，实现村集体和农户增收，预计村集体经济增长</t>
    </r>
    <r>
      <rPr>
        <sz val="9"/>
        <color theme="1"/>
        <rFont val="Times New Roman"/>
        <charset val="134"/>
      </rPr>
      <t>6</t>
    </r>
    <r>
      <rPr>
        <sz val="9"/>
        <color theme="1"/>
        <rFont val="宋体"/>
        <charset val="134"/>
      </rPr>
      <t>万元</t>
    </r>
  </si>
  <si>
    <t>通过设备收益、用工、带动周边农户种植、废物回收等方式，实现村集体和农户增收。</t>
  </si>
  <si>
    <t>乡村旅游产业发展项目</t>
  </si>
  <si>
    <t>宁武县文化旅游局</t>
  </si>
  <si>
    <t>依托宁武芦芽山旅游发展有限责任公司参与发展乡村旅游，通过资产收益、务工等使得全县脱贫户和监测户都能享有旅游产业发展带来的红利。</t>
  </si>
  <si>
    <r>
      <rPr>
        <sz val="9"/>
        <color theme="1"/>
        <rFont val="宋体"/>
        <charset val="134"/>
      </rPr>
      <t>以带动劳动就业为主加资产收益，预计每年为一般户、脱贫户、三类户户均增收</t>
    </r>
    <r>
      <rPr>
        <sz val="9"/>
        <color theme="1"/>
        <rFont val="Times New Roman"/>
        <charset val="134"/>
      </rPr>
      <t>500</t>
    </r>
    <r>
      <rPr>
        <sz val="9"/>
        <color theme="1"/>
        <rFont val="宋体"/>
        <charset val="134"/>
      </rPr>
      <t>元以上。</t>
    </r>
  </si>
  <si>
    <t>乡村旅游产业发展项目（二期）</t>
  </si>
  <si>
    <t>文旅局、怀道乡、涔山乡、东马坊乡、迭台寺乡</t>
  </si>
  <si>
    <r>
      <rPr>
        <sz val="9"/>
        <color theme="1"/>
        <rFont val="宋体"/>
        <charset val="134"/>
      </rPr>
      <t>带动迭台寺乡、怀道乡、东马坊乡、涔山乡劳动就业为主加资产收益，预计每年可带动四个乡镇各增加收益</t>
    </r>
    <r>
      <rPr>
        <sz val="9"/>
        <color theme="1"/>
        <rFont val="Times New Roman"/>
        <charset val="134"/>
      </rPr>
      <t>12</t>
    </r>
    <r>
      <rPr>
        <sz val="9"/>
        <color theme="1"/>
        <rFont val="宋体"/>
        <charset val="134"/>
      </rPr>
      <t>万元。</t>
    </r>
  </si>
  <si>
    <t>东寨镇</t>
  </si>
  <si>
    <t>高桥洼村</t>
  </si>
  <si>
    <t>高桥洼旅游综合服务项目</t>
  </si>
  <si>
    <t>东寨镇高桥洼村</t>
  </si>
  <si>
    <t>宁武县东寨镇人民政府</t>
  </si>
  <si>
    <t>新建可移动蒙古包，新建观光木栈道，新建观光平台1座，购置畜力观光车辆，利用村集体闲置工地新建停车场，开发甲水背景点等。</t>
  </si>
  <si>
    <r>
      <rPr>
        <sz val="9"/>
        <color theme="1"/>
        <rFont val="宋体"/>
        <charset val="134"/>
      </rPr>
      <t>本项目立足芦芽山旅游集散地优势，依托本村特色资源深入推动特色文旅产业发展，优化本村产业结构，壮大村集体经济。可吸收本村脱贫户就业，每人年收入可增加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20</t>
    </r>
    <r>
      <rPr>
        <sz val="9"/>
        <color theme="1"/>
        <rFont val="宋体"/>
        <charset val="134"/>
      </rPr>
      <t>万元左右，收入将按比例用于本村脱贫户。</t>
    </r>
  </si>
  <si>
    <t>本项目可为脱贫户提供工作岗位，增加收入，项目收入将按比例用于脱贫户。</t>
  </si>
  <si>
    <t>东寨村</t>
  </si>
  <si>
    <t>东寨村清扫保洁综合服务项目</t>
  </si>
  <si>
    <t>东寨镇东寨村</t>
  </si>
  <si>
    <t>购置垃圾收集车、吸粪车、清扫车、路面清洗车、铲雪车、应急救援车等车辆，建设管理用房，对车辆停放场地硬化，主要用于承揽芦芽山景区的清洁服务</t>
  </si>
  <si>
    <r>
      <rPr>
        <sz val="9"/>
        <color theme="1"/>
        <rFont val="宋体"/>
        <charset val="134"/>
      </rPr>
      <t>项目实施后可带动周边</t>
    </r>
    <r>
      <rPr>
        <sz val="9"/>
        <color theme="1"/>
        <rFont val="Times New Roman"/>
        <charset val="134"/>
      </rPr>
      <t>50</t>
    </r>
    <r>
      <rPr>
        <sz val="9"/>
        <color theme="1"/>
        <rFont val="宋体"/>
        <charset val="134"/>
      </rPr>
      <t>余名脱贫户就近务工，增加收入、东寨村集体每年可增加经济收入约</t>
    </r>
    <r>
      <rPr>
        <sz val="9"/>
        <color theme="1"/>
        <rFont val="Times New Roman"/>
        <charset val="134"/>
      </rPr>
      <t>10</t>
    </r>
    <r>
      <rPr>
        <sz val="9"/>
        <color theme="1"/>
        <rFont val="宋体"/>
        <charset val="134"/>
      </rPr>
      <t>万元。</t>
    </r>
  </si>
  <si>
    <t>村集体收益农户分红、务工收益</t>
  </si>
  <si>
    <t>涔山乡</t>
  </si>
  <si>
    <t>涔山乡文旅消费网点配置项目</t>
  </si>
  <si>
    <t>宁武县涔山乡人民政府</t>
  </si>
  <si>
    <t>租赁万年冰洞出口处村民房屋，改造为用于售卖文创雪糕、小吃、山珍等商品的综合商铺等。</t>
  </si>
  <si>
    <t>建设商铺和特色民宿，提升旅游质量，增加客流量；吸纳群众参与项目施工及运维；带动周边群众发展民宿等旅游服务业，实现群众增收。</t>
  </si>
  <si>
    <r>
      <rPr>
        <sz val="9"/>
        <color theme="1"/>
        <rFont val="宋体"/>
        <charset val="134"/>
      </rPr>
      <t>以</t>
    </r>
    <r>
      <rPr>
        <sz val="9"/>
        <color theme="1"/>
        <rFont val="Times New Roman"/>
        <charset val="134"/>
      </rPr>
      <t>“</t>
    </r>
    <r>
      <rPr>
        <sz val="9"/>
        <color theme="1"/>
        <rFont val="宋体"/>
        <charset val="134"/>
      </rPr>
      <t>公司</t>
    </r>
    <r>
      <rPr>
        <sz val="9"/>
        <color theme="1"/>
        <rFont val="Times New Roman"/>
        <charset val="134"/>
      </rPr>
      <t>+</t>
    </r>
    <r>
      <rPr>
        <sz val="9"/>
        <color theme="1"/>
        <rFont val="宋体"/>
        <charset val="134"/>
      </rPr>
      <t>经济组织合作社</t>
    </r>
    <r>
      <rPr>
        <sz val="9"/>
        <color theme="1"/>
        <rFont val="Times New Roman"/>
        <charset val="134"/>
      </rPr>
      <t>”</t>
    </r>
    <r>
      <rPr>
        <sz val="9"/>
        <color theme="1"/>
        <rFont val="宋体"/>
        <charset val="134"/>
      </rPr>
      <t>的经营模式，以合作社为纽带，与农户结成稳定互赢的利益联结机制。优先安排脱贫户、监测户参与务工务劳，增加农户打工收入。</t>
    </r>
  </si>
  <si>
    <t>宁化镇</t>
  </si>
  <si>
    <t>宁化文旅休闲基地项目</t>
  </si>
  <si>
    <t>宁武县宁化镇人民政府</t>
  </si>
  <si>
    <t>打造旅拍场地（场地平整及修缮用）、烧烤营地，并配套相应设备</t>
  </si>
  <si>
    <r>
      <rPr>
        <sz val="9"/>
        <color theme="1"/>
        <rFont val="宋体"/>
        <charset val="134"/>
      </rPr>
      <t>为游客提供文旅休闲基地，预计年收益</t>
    </r>
    <r>
      <rPr>
        <sz val="9"/>
        <color theme="1"/>
        <rFont val="Times New Roman"/>
        <charset val="134"/>
      </rPr>
      <t>7</t>
    </r>
    <r>
      <rPr>
        <sz val="9"/>
        <color theme="1"/>
        <rFont val="宋体"/>
        <charset val="134"/>
      </rPr>
      <t>万元</t>
    </r>
  </si>
  <si>
    <t>通过务工、经营等增加村集体和农户收益</t>
  </si>
  <si>
    <t>加工业</t>
  </si>
  <si>
    <t>秋千沟村</t>
  </si>
  <si>
    <t>涔山乡秋千沟村松艺加工项目</t>
  </si>
  <si>
    <t>涔山乡秋千沟村</t>
  </si>
  <si>
    <t>建设厂房180平方米，购买打眼机4台。</t>
  </si>
  <si>
    <r>
      <rPr>
        <sz val="9"/>
        <color theme="1"/>
        <rFont val="宋体"/>
        <charset val="134"/>
      </rPr>
      <t>项目实施后，年带动村集体经济增收</t>
    </r>
    <r>
      <rPr>
        <sz val="9"/>
        <color theme="1"/>
        <rFont val="Times New Roman"/>
        <charset val="134"/>
      </rPr>
      <t>3.2</t>
    </r>
    <r>
      <rPr>
        <sz val="9"/>
        <color theme="1"/>
        <rFont val="宋体"/>
        <charset val="134"/>
      </rPr>
      <t>万元，稳定增加就业岗位</t>
    </r>
    <r>
      <rPr>
        <sz val="9"/>
        <color theme="1"/>
        <rFont val="Times New Roman"/>
        <charset val="134"/>
      </rPr>
      <t>19</t>
    </r>
    <r>
      <rPr>
        <sz val="9"/>
        <color theme="1"/>
        <rFont val="宋体"/>
        <charset val="134"/>
      </rPr>
      <t>个，通过收购松塔年带动</t>
    </r>
    <r>
      <rPr>
        <sz val="9"/>
        <color theme="1"/>
        <rFont val="Times New Roman"/>
        <charset val="134"/>
      </rPr>
      <t>120</t>
    </r>
    <r>
      <rPr>
        <sz val="9"/>
        <color theme="1"/>
        <rFont val="宋体"/>
        <charset val="134"/>
      </rPr>
      <t>余人增收。</t>
    </r>
  </si>
  <si>
    <t>由合作社经营，一是合作社统一收购农户采集的松塔，统一加工、统一销售，市场风险由合作社承担，确保农户的保底收益只增不减。二是务工就业，优先安排脱贫户、监测户参与务工劳务，增加农户打工收入。</t>
  </si>
  <si>
    <t>东马坊乡</t>
  </si>
  <si>
    <t>宁武县广旺煤业有限公司资产收益项目</t>
  </si>
  <si>
    <t>宁武县东马坊乡人民政府</t>
  </si>
  <si>
    <t>依托宁武县广旺煤业有限公司，通过资金参与，获得资产收益和更多的就业机会。</t>
  </si>
  <si>
    <t>通过务工、资产收益等促进农民增收，壮大村集体经济。</t>
  </si>
  <si>
    <t>马圈湾村</t>
  </si>
  <si>
    <t>马圈湾村青贮发酵场建设及购置设备</t>
  </si>
  <si>
    <t>迭台寺乡马圈湾村</t>
  </si>
  <si>
    <t>依托宁武县锦源养殖有限公司发展养殖和青贮生产、存储、销售等，从而扩大村集体经济收入，带动村民增收</t>
  </si>
  <si>
    <t>通过流转土地、务工、资产收益等促进农民增收，壮大村集体经济。</t>
  </si>
  <si>
    <t>阳方口镇</t>
  </si>
  <si>
    <t>大水口村</t>
  </si>
  <si>
    <t>大水口村购买小杂粮加工设备项目</t>
  </si>
  <si>
    <t>阳方口镇大水口村</t>
  </si>
  <si>
    <t>宁武县阳方口工矿镇人民政府</t>
  </si>
  <si>
    <t>购买烘干脱皮包装一体机</t>
  </si>
  <si>
    <r>
      <rPr>
        <sz val="9"/>
        <color theme="1"/>
        <rFont val="Arial Narrow"/>
        <charset val="134"/>
      </rPr>
      <t>103</t>
    </r>
    <r>
      <rPr>
        <sz val="9"/>
        <color theme="1"/>
        <rFont val="宋体"/>
        <charset val="134"/>
      </rPr>
      <t>户</t>
    </r>
    <r>
      <rPr>
        <sz val="9"/>
        <color theme="1"/>
        <rFont val="Arial Narrow"/>
        <charset val="134"/>
      </rPr>
      <t>/11</t>
    </r>
    <r>
      <rPr>
        <sz val="9"/>
        <color theme="1"/>
        <rFont val="宋体"/>
        <charset val="134"/>
      </rPr>
      <t>户</t>
    </r>
  </si>
  <si>
    <r>
      <rPr>
        <sz val="9"/>
        <color theme="1"/>
        <rFont val="Arial Narrow"/>
        <charset val="134"/>
      </rPr>
      <t>253</t>
    </r>
    <r>
      <rPr>
        <sz val="9"/>
        <color theme="1"/>
        <rFont val="宋体"/>
        <charset val="134"/>
      </rPr>
      <t>人</t>
    </r>
    <r>
      <rPr>
        <sz val="9"/>
        <color theme="1"/>
        <rFont val="Arial Narrow"/>
        <charset val="134"/>
      </rPr>
      <t>/25</t>
    </r>
    <r>
      <rPr>
        <sz val="9"/>
        <color theme="1"/>
        <rFont val="宋体"/>
        <charset val="134"/>
      </rPr>
      <t>人</t>
    </r>
  </si>
  <si>
    <r>
      <rPr>
        <sz val="9"/>
        <color theme="1"/>
        <rFont val="宋体"/>
        <charset val="134"/>
      </rPr>
      <t>通过实施该项目，预计每斤小杂粮可增加</t>
    </r>
    <r>
      <rPr>
        <sz val="9"/>
        <color theme="1"/>
        <rFont val="Times New Roman"/>
        <charset val="134"/>
      </rPr>
      <t>1-1.5</t>
    </r>
    <r>
      <rPr>
        <sz val="9"/>
        <color theme="1"/>
        <rFont val="宋体"/>
        <charset val="134"/>
      </rPr>
      <t>元，进而增加农户种植小杂粮的积极性，同时还能解决村内部分人员就业。</t>
    </r>
  </si>
  <si>
    <r>
      <rPr>
        <sz val="9"/>
        <color theme="1"/>
        <rFont val="宋体"/>
        <charset val="134"/>
      </rPr>
      <t>通过小杂粮加工，提高小杂粮附加值</t>
    </r>
    <r>
      <rPr>
        <sz val="9"/>
        <color theme="1"/>
        <rFont val="Times New Roman"/>
        <charset val="134"/>
      </rPr>
      <t>1-1.5</t>
    </r>
    <r>
      <rPr>
        <sz val="9"/>
        <color theme="1"/>
        <rFont val="宋体"/>
        <charset val="134"/>
      </rPr>
      <t>元</t>
    </r>
    <r>
      <rPr>
        <sz val="9"/>
        <color theme="1"/>
        <rFont val="Times New Roman"/>
        <charset val="134"/>
      </rPr>
      <t>/</t>
    </r>
    <r>
      <rPr>
        <sz val="9"/>
        <color theme="1"/>
        <rFont val="宋体"/>
        <charset val="134"/>
      </rPr>
      <t>斤，进而增加农户种植小杂粮的积极性，同时解决村内部分人员就业。</t>
    </r>
  </si>
  <si>
    <t>品牌打造和展销平台</t>
  </si>
  <si>
    <r>
      <rPr>
        <sz val="9"/>
        <color theme="1"/>
        <rFont val="Times New Roman"/>
        <charset val="134"/>
      </rPr>
      <t>“</t>
    </r>
    <r>
      <rPr>
        <sz val="9"/>
        <color theme="1"/>
        <rFont val="宋体"/>
        <charset val="134"/>
      </rPr>
      <t>三品一标</t>
    </r>
    <r>
      <rPr>
        <sz val="9"/>
        <color theme="1"/>
        <rFont val="Times New Roman"/>
        <charset val="134"/>
      </rPr>
      <t>”</t>
    </r>
    <r>
      <rPr>
        <sz val="9"/>
        <color theme="1"/>
        <rFont val="宋体"/>
        <charset val="134"/>
      </rPr>
      <t>奖补项目</t>
    </r>
  </si>
  <si>
    <t>对2023年通过“三品一标”认证的企业按照标准进行奖补。</t>
  </si>
  <si>
    <r>
      <rPr>
        <sz val="9"/>
        <color theme="1"/>
        <rFont val="宋体"/>
        <charset val="134"/>
      </rPr>
      <t>通过鼓励企业进行</t>
    </r>
    <r>
      <rPr>
        <sz val="9"/>
        <color theme="1"/>
        <rFont val="Times New Roman"/>
        <charset val="134"/>
      </rPr>
      <t>“</t>
    </r>
    <r>
      <rPr>
        <sz val="9"/>
        <color theme="1"/>
        <rFont val="宋体"/>
        <charset val="134"/>
      </rPr>
      <t>三品一标</t>
    </r>
    <r>
      <rPr>
        <sz val="9"/>
        <color theme="1"/>
        <rFont val="Times New Roman"/>
        <charset val="134"/>
      </rPr>
      <t>”</t>
    </r>
    <r>
      <rPr>
        <sz val="9"/>
        <color theme="1"/>
        <rFont val="宋体"/>
        <charset val="134"/>
      </rPr>
      <t>（无公害农产品、绿色食品、有机农产品和农产品地理标志）认证，提升产品品牌价值，从而提升农产品销售额，实现农产品增收。</t>
    </r>
  </si>
  <si>
    <t>农业社会化服务</t>
  </si>
  <si>
    <t>农业产业链发展奖补项目</t>
  </si>
  <si>
    <t>对种植莜麦、马铃薯、甜糯玉米、大豆、谷子、油料、毛建草、艾草、中药材的农户进行对应金额奖补，对发展畜牧养殖及建设配套设施的养殖户进行奖补。</t>
  </si>
  <si>
    <t>提高种、养殖户的积极性，提高农业产值、增加值，增加农民收入。</t>
  </si>
  <si>
    <t>庭院生产生活服务</t>
  </si>
  <si>
    <t>高质量庭院经济发展奖补</t>
  </si>
  <si>
    <t>对2024年度农户庭院经济（种植、养殖等）进行奖补。</t>
  </si>
  <si>
    <r>
      <rPr>
        <sz val="9"/>
        <color theme="1"/>
        <rFont val="宋体"/>
        <charset val="134"/>
      </rPr>
      <t>以收益额度实施差异化奖补，奖补金额每户不超过</t>
    </r>
    <r>
      <rPr>
        <sz val="9"/>
        <color theme="1"/>
        <rFont val="Times New Roman"/>
        <charset val="134"/>
      </rPr>
      <t>2000</t>
    </r>
    <r>
      <rPr>
        <sz val="9"/>
        <color theme="1"/>
        <rFont val="宋体"/>
        <charset val="134"/>
      </rPr>
      <t>元。激发农户种植、养殖积极性，主动性，促进农户增收。</t>
    </r>
  </si>
  <si>
    <r>
      <rPr>
        <sz val="9"/>
        <color theme="1"/>
        <rFont val="宋体"/>
        <charset val="134"/>
      </rPr>
      <t>采取以奖代补的方式用于支持高质量发展庭院经济，以收益额度实施差异化奖补，奖补金额每户不超过</t>
    </r>
    <r>
      <rPr>
        <sz val="9"/>
        <color theme="1"/>
        <rFont val="Times New Roman"/>
        <charset val="134"/>
      </rPr>
      <t>2000</t>
    </r>
    <r>
      <rPr>
        <sz val="9"/>
        <color theme="1"/>
        <rFont val="宋体"/>
        <charset val="134"/>
      </rPr>
      <t>元。</t>
    </r>
  </si>
  <si>
    <t>交通费补助</t>
  </si>
  <si>
    <t>2024年度脱贫劳动力、监测对象劳动力外出务工交通补贴项目</t>
  </si>
  <si>
    <t>对跨省务工和省内县外务工的脱贫劳动力每人每年补贴600-1500元不等。</t>
  </si>
  <si>
    <t>降低脱贫劳动力（含外出灵活就业人员）外出务工成本。推动劳动力转移。</t>
  </si>
  <si>
    <t>通过外出务工交通补贴，降低脱贫劳动力（含外出灵活就业人员）外出务工成本。</t>
  </si>
  <si>
    <t>生产奖补、劳务补助等</t>
  </si>
  <si>
    <t>脱贫劳动力务工就业稳岗补贴</t>
  </si>
  <si>
    <t>宁武县人力资源和社会保障局</t>
  </si>
  <si>
    <t>对当年在同一用工单位累计劳务就业6个月以上，平均工资达到100元以上的年满16周岁的脱贫劳动力，给予一定的稳岗奖补。</t>
  </si>
  <si>
    <r>
      <rPr>
        <sz val="9"/>
        <color theme="1"/>
        <rFont val="宋体"/>
        <charset val="134"/>
      </rPr>
      <t>就业家庭帮扶率</t>
    </r>
    <r>
      <rPr>
        <sz val="9"/>
        <color theme="1"/>
        <rFont val="Times New Roman"/>
        <charset val="134"/>
      </rPr>
      <t>100%</t>
    </r>
    <r>
      <rPr>
        <sz val="9"/>
        <color theme="1"/>
        <rFont val="宋体"/>
        <charset val="134"/>
      </rPr>
      <t>，降低脱贫（监测）家庭费用支出。</t>
    </r>
  </si>
  <si>
    <t>通过发放稳岗补贴，提高外出务工人数，达到脱贫劳动力稳就业、促增收的目的。</t>
  </si>
  <si>
    <t>技能培训</t>
  </si>
  <si>
    <t>致富带头人培训项目</t>
  </si>
  <si>
    <t>对我县100名乡村振兴致富带头人进行培训。</t>
  </si>
  <si>
    <r>
      <rPr>
        <sz val="9"/>
        <color theme="1"/>
        <rFont val="宋体"/>
        <charset val="134"/>
      </rPr>
      <t>通过对既有带动能力，又有奉献精神的人员培训，使他们真正成为带动群众增收致富的</t>
    </r>
    <r>
      <rPr>
        <sz val="9"/>
        <color theme="1"/>
        <rFont val="Times New Roman"/>
        <charset val="134"/>
      </rPr>
      <t>“</t>
    </r>
    <r>
      <rPr>
        <sz val="9"/>
        <color theme="1"/>
        <rFont val="宋体"/>
        <charset val="134"/>
      </rPr>
      <t>领头雁</t>
    </r>
    <r>
      <rPr>
        <sz val="9"/>
        <color theme="1"/>
        <rFont val="Times New Roman"/>
        <charset val="134"/>
      </rPr>
      <t>”</t>
    </r>
    <r>
      <rPr>
        <sz val="9"/>
        <color theme="1"/>
        <rFont val="宋体"/>
        <charset val="134"/>
      </rPr>
      <t>、</t>
    </r>
    <r>
      <rPr>
        <sz val="9"/>
        <color theme="1"/>
        <rFont val="Times New Roman"/>
        <charset val="134"/>
      </rPr>
      <t>“</t>
    </r>
    <r>
      <rPr>
        <sz val="9"/>
        <color theme="1"/>
        <rFont val="宋体"/>
        <charset val="134"/>
      </rPr>
      <t>轻骑兵</t>
    </r>
    <r>
      <rPr>
        <sz val="9"/>
        <color theme="1"/>
        <rFont val="Times New Roman"/>
        <charset val="134"/>
      </rPr>
      <t>”</t>
    </r>
    <r>
      <rPr>
        <sz val="9"/>
        <color theme="1"/>
        <rFont val="宋体"/>
        <charset val="134"/>
      </rPr>
      <t>。</t>
    </r>
  </si>
  <si>
    <t>农村道路建设（通村路、通户路、小型桥梁等）</t>
  </si>
  <si>
    <t>宁武县2024年建制村街巷硬化工程</t>
  </si>
  <si>
    <t>宁武县交通运输局</t>
  </si>
  <si>
    <t>全县13个村街巷硬化。</t>
  </si>
  <si>
    <r>
      <rPr>
        <sz val="9"/>
        <color theme="1"/>
        <rFont val="宋体"/>
        <charset val="134"/>
      </rPr>
      <t>社会效益：保障建制村街道整洁，促进农村经济发展。</t>
    </r>
    <r>
      <rPr>
        <sz val="9"/>
        <color theme="1"/>
        <rFont val="Times New Roman"/>
        <charset val="134"/>
      </rPr>
      <t xml:space="preserve">
</t>
    </r>
    <r>
      <rPr>
        <sz val="9"/>
        <color theme="1"/>
        <rFont val="宋体"/>
        <charset val="134"/>
      </rPr>
      <t>经济效益：加大建制村基础设施建设力度，提升农村整体形象促进农村经济发展，提高农民幸福指数。</t>
    </r>
  </si>
  <si>
    <t>加大建制村基础设施建设力度，提升农村整体形象促进农村经济发展，提高农民幸福指数。</t>
  </si>
  <si>
    <t>产业路、资源路、旅游路建设</t>
  </si>
  <si>
    <t>石家庄镇、宁化镇、东寨镇</t>
  </si>
  <si>
    <t>宁武县残垣断壁整治项目</t>
  </si>
  <si>
    <t>拆除危旧房屋、残垣断壁，垃圾清运等。</t>
  </si>
  <si>
    <t>改善人居环境、提升乡村面貌。</t>
  </si>
  <si>
    <r>
      <rPr>
        <sz val="9"/>
        <color theme="1"/>
        <rFont val="宋体"/>
        <charset val="134"/>
      </rPr>
      <t>通过</t>
    </r>
    <r>
      <rPr>
        <sz val="9"/>
        <color theme="1"/>
        <rFont val="Times New Roman"/>
        <charset val="134"/>
      </rPr>
      <t>“</t>
    </r>
    <r>
      <rPr>
        <sz val="9"/>
        <color theme="1"/>
        <rFont val="宋体"/>
        <charset val="134"/>
      </rPr>
      <t>拆危治乱</t>
    </r>
    <r>
      <rPr>
        <sz val="9"/>
        <color theme="1"/>
        <rFont val="Times New Roman"/>
        <charset val="134"/>
      </rPr>
      <t>”</t>
    </r>
    <r>
      <rPr>
        <sz val="9"/>
        <color theme="1"/>
        <rFont val="宋体"/>
        <charset val="134"/>
      </rPr>
      <t>专项行动，着力改善农村人居环境，为助推乡村振兴奠定坚实的环境基础。</t>
    </r>
  </si>
  <si>
    <t>农村供水保障设施建设</t>
  </si>
  <si>
    <t>东寺村</t>
  </si>
  <si>
    <t>宁武县东寨镇东寺行政村南山村小组提水工程</t>
  </si>
  <si>
    <t>东寨镇东寺村</t>
  </si>
  <si>
    <t>宁武县水利局</t>
  </si>
  <si>
    <t>水源，泵房，管网，变频、动力配套，阀井等。</t>
  </si>
  <si>
    <r>
      <rPr>
        <sz val="9"/>
        <color theme="1"/>
        <rFont val="宋体"/>
        <charset val="134"/>
      </rPr>
      <t>巩固提升南山村</t>
    </r>
    <r>
      <rPr>
        <sz val="9"/>
        <color theme="1"/>
        <rFont val="Times New Roman"/>
        <charset val="134"/>
      </rPr>
      <t>58</t>
    </r>
    <r>
      <rPr>
        <sz val="9"/>
        <color theme="1"/>
        <rFont val="宋体"/>
        <charset val="134"/>
      </rPr>
      <t>户、</t>
    </r>
    <r>
      <rPr>
        <sz val="9"/>
        <color theme="1"/>
        <rFont val="Times New Roman"/>
        <charset val="134"/>
      </rPr>
      <t>159</t>
    </r>
    <r>
      <rPr>
        <sz val="9"/>
        <color theme="1"/>
        <rFont val="宋体"/>
        <charset val="134"/>
      </rPr>
      <t>人饮水安全标准</t>
    </r>
  </si>
  <si>
    <r>
      <rPr>
        <sz val="9"/>
        <color theme="1"/>
        <rFont val="宋体"/>
        <charset val="134"/>
      </rPr>
      <t>项目建成后，可提升</t>
    </r>
    <r>
      <rPr>
        <sz val="9"/>
        <color theme="1"/>
        <rFont val="Times New Roman"/>
        <charset val="134"/>
      </rPr>
      <t>159</t>
    </r>
    <r>
      <rPr>
        <sz val="9"/>
        <color theme="1"/>
        <rFont val="宋体"/>
        <charset val="134"/>
      </rPr>
      <t>人的饮水安全标准及</t>
    </r>
    <r>
      <rPr>
        <sz val="9"/>
        <color theme="1"/>
        <rFont val="Times New Roman"/>
        <charset val="134"/>
      </rPr>
      <t>87</t>
    </r>
    <r>
      <rPr>
        <sz val="9"/>
        <color theme="1"/>
        <rFont val="宋体"/>
        <charset val="134"/>
      </rPr>
      <t>头大畜、</t>
    </r>
    <r>
      <rPr>
        <sz val="9"/>
        <color theme="1"/>
        <rFont val="Times New Roman"/>
        <charset val="134"/>
      </rPr>
      <t>120</t>
    </r>
    <r>
      <rPr>
        <sz val="9"/>
        <color theme="1"/>
        <rFont val="宋体"/>
        <charset val="134"/>
      </rPr>
      <t>只羊的饮用水</t>
    </r>
  </si>
  <si>
    <t>郭家窑村</t>
  </si>
  <si>
    <t>宁武县阳方口镇郭家窑村供水管网延伸工程</t>
  </si>
  <si>
    <t>阳方口镇郭家窑村</t>
  </si>
  <si>
    <t>管网，阀井等。</t>
  </si>
  <si>
    <r>
      <rPr>
        <sz val="9"/>
        <color theme="1"/>
        <rFont val="宋体"/>
        <charset val="134"/>
      </rPr>
      <t>巩固提升郭家窑村</t>
    </r>
    <r>
      <rPr>
        <sz val="9"/>
        <color theme="1"/>
        <rFont val="Times New Roman"/>
        <charset val="134"/>
      </rPr>
      <t>57</t>
    </r>
    <r>
      <rPr>
        <sz val="9"/>
        <color theme="1"/>
        <rFont val="宋体"/>
        <charset val="134"/>
      </rPr>
      <t>户、</t>
    </r>
    <r>
      <rPr>
        <sz val="9"/>
        <color theme="1"/>
        <rFont val="Times New Roman"/>
        <charset val="134"/>
      </rPr>
      <t>261</t>
    </r>
    <r>
      <rPr>
        <sz val="9"/>
        <color theme="1"/>
        <rFont val="宋体"/>
        <charset val="134"/>
      </rPr>
      <t>人饮水安全标准</t>
    </r>
  </si>
  <si>
    <r>
      <rPr>
        <sz val="9"/>
        <color theme="1"/>
        <rFont val="宋体"/>
        <charset val="134"/>
      </rPr>
      <t>项目建成后，可提升郭家窑村</t>
    </r>
    <r>
      <rPr>
        <sz val="9"/>
        <color theme="1"/>
        <rFont val="Times New Roman"/>
        <charset val="134"/>
      </rPr>
      <t>261</t>
    </r>
    <r>
      <rPr>
        <sz val="9"/>
        <color theme="1"/>
        <rFont val="宋体"/>
        <charset val="134"/>
      </rPr>
      <t>人的饮水安全标准及</t>
    </r>
    <r>
      <rPr>
        <sz val="9"/>
        <color theme="1"/>
        <rFont val="Times New Roman"/>
        <charset val="134"/>
      </rPr>
      <t>270</t>
    </r>
    <r>
      <rPr>
        <sz val="9"/>
        <color theme="1"/>
        <rFont val="宋体"/>
        <charset val="134"/>
      </rPr>
      <t>只羊的饮用水</t>
    </r>
  </si>
  <si>
    <t>西沟村</t>
  </si>
  <si>
    <t>宁武县迭台寺乡西沟村提水工程</t>
  </si>
  <si>
    <t>迭台寺乡西沟村</t>
  </si>
  <si>
    <t>水源，泵房，连接管网，变频、动力配套，阀井等。</t>
  </si>
  <si>
    <r>
      <rPr>
        <sz val="9"/>
        <color theme="1"/>
        <rFont val="宋体"/>
        <charset val="134"/>
      </rPr>
      <t>巩固提升西沟村</t>
    </r>
    <r>
      <rPr>
        <sz val="9"/>
        <color theme="1"/>
        <rFont val="Times New Roman"/>
        <charset val="134"/>
      </rPr>
      <t>122</t>
    </r>
    <r>
      <rPr>
        <sz val="9"/>
        <color theme="1"/>
        <rFont val="宋体"/>
        <charset val="134"/>
      </rPr>
      <t>户、</t>
    </r>
    <r>
      <rPr>
        <sz val="9"/>
        <color theme="1"/>
        <rFont val="Times New Roman"/>
        <charset val="134"/>
      </rPr>
      <t>301</t>
    </r>
    <r>
      <rPr>
        <sz val="9"/>
        <color theme="1"/>
        <rFont val="宋体"/>
        <charset val="134"/>
      </rPr>
      <t>人饮水安全标准</t>
    </r>
  </si>
  <si>
    <r>
      <rPr>
        <sz val="9"/>
        <color theme="1"/>
        <rFont val="宋体"/>
        <charset val="134"/>
      </rPr>
      <t>项目建成后，可提升</t>
    </r>
    <r>
      <rPr>
        <sz val="9"/>
        <color theme="1"/>
        <rFont val="Times New Roman"/>
        <charset val="134"/>
      </rPr>
      <t>301</t>
    </r>
    <r>
      <rPr>
        <sz val="9"/>
        <color theme="1"/>
        <rFont val="宋体"/>
        <charset val="134"/>
      </rPr>
      <t>人的饮水安全标准及</t>
    </r>
    <r>
      <rPr>
        <sz val="9"/>
        <color theme="1"/>
        <rFont val="Times New Roman"/>
        <charset val="134"/>
      </rPr>
      <t>300</t>
    </r>
    <r>
      <rPr>
        <sz val="9"/>
        <color theme="1"/>
        <rFont val="宋体"/>
        <charset val="134"/>
      </rPr>
      <t>头大畜、</t>
    </r>
    <r>
      <rPr>
        <sz val="9"/>
        <color theme="1"/>
        <rFont val="Times New Roman"/>
        <charset val="134"/>
      </rPr>
      <t>100</t>
    </r>
    <r>
      <rPr>
        <sz val="9"/>
        <color theme="1"/>
        <rFont val="宋体"/>
        <charset val="134"/>
      </rPr>
      <t>只羊的饮用水</t>
    </r>
  </si>
  <si>
    <t>吴家沟村</t>
  </si>
  <si>
    <t>宁武县西马坊乡吴家沟村提水工程</t>
  </si>
  <si>
    <t>西马坊乡吴家沟村</t>
  </si>
  <si>
    <t>水源，泵房，高位池，管网，动力配套，阀井等。</t>
  </si>
  <si>
    <r>
      <rPr>
        <sz val="9"/>
        <color theme="1"/>
        <rFont val="宋体"/>
        <charset val="134"/>
      </rPr>
      <t>巩固提升吴家沟村</t>
    </r>
    <r>
      <rPr>
        <sz val="9"/>
        <color theme="1"/>
        <rFont val="Times New Roman"/>
        <charset val="134"/>
      </rPr>
      <t>301</t>
    </r>
    <r>
      <rPr>
        <sz val="9"/>
        <color theme="1"/>
        <rFont val="宋体"/>
        <charset val="134"/>
      </rPr>
      <t>户、</t>
    </r>
    <r>
      <rPr>
        <sz val="9"/>
        <color theme="1"/>
        <rFont val="Times New Roman"/>
        <charset val="134"/>
      </rPr>
      <t>779</t>
    </r>
    <r>
      <rPr>
        <sz val="9"/>
        <color theme="1"/>
        <rFont val="宋体"/>
        <charset val="134"/>
      </rPr>
      <t>人饮水安全标准</t>
    </r>
  </si>
  <si>
    <r>
      <rPr>
        <sz val="9"/>
        <color theme="1"/>
        <rFont val="宋体"/>
        <charset val="134"/>
      </rPr>
      <t>项目建成后，可提升</t>
    </r>
    <r>
      <rPr>
        <sz val="9"/>
        <color theme="1"/>
        <rFont val="Times New Roman"/>
        <charset val="134"/>
      </rPr>
      <t>779</t>
    </r>
    <r>
      <rPr>
        <sz val="9"/>
        <color theme="1"/>
        <rFont val="宋体"/>
        <charset val="134"/>
      </rPr>
      <t>人的饮水安全标准及</t>
    </r>
    <r>
      <rPr>
        <sz val="9"/>
        <color theme="1"/>
        <rFont val="Times New Roman"/>
        <charset val="134"/>
      </rPr>
      <t>343</t>
    </r>
    <r>
      <rPr>
        <sz val="9"/>
        <color theme="1"/>
        <rFont val="宋体"/>
        <charset val="134"/>
      </rPr>
      <t>头大畜、</t>
    </r>
    <r>
      <rPr>
        <sz val="9"/>
        <color theme="1"/>
        <rFont val="Times New Roman"/>
        <charset val="134"/>
      </rPr>
      <t>732</t>
    </r>
    <r>
      <rPr>
        <sz val="9"/>
        <color theme="1"/>
        <rFont val="宋体"/>
        <charset val="134"/>
      </rPr>
      <t>只羊的饮水。</t>
    </r>
  </si>
  <si>
    <t>营房沟村</t>
  </si>
  <si>
    <t>宁武县西马坊乡营房沟村引水工程</t>
  </si>
  <si>
    <t>西马坊乡营房沟村</t>
  </si>
  <si>
    <t>水源，蓄水池，管网，阀井等。</t>
  </si>
  <si>
    <r>
      <rPr>
        <sz val="9"/>
        <color theme="1"/>
        <rFont val="宋体"/>
        <charset val="134"/>
      </rPr>
      <t>巩固提升营房沟村</t>
    </r>
    <r>
      <rPr>
        <sz val="9"/>
        <color theme="1"/>
        <rFont val="Times New Roman"/>
        <charset val="134"/>
      </rPr>
      <t>192</t>
    </r>
    <r>
      <rPr>
        <sz val="9"/>
        <color theme="1"/>
        <rFont val="宋体"/>
        <charset val="134"/>
      </rPr>
      <t>户、</t>
    </r>
    <r>
      <rPr>
        <sz val="9"/>
        <color theme="1"/>
        <rFont val="Times New Roman"/>
        <charset val="134"/>
      </rPr>
      <t>581</t>
    </r>
    <r>
      <rPr>
        <sz val="9"/>
        <color theme="1"/>
        <rFont val="宋体"/>
        <charset val="134"/>
      </rPr>
      <t>人饮水安全标准</t>
    </r>
  </si>
  <si>
    <r>
      <rPr>
        <sz val="9"/>
        <color theme="1"/>
        <rFont val="宋体"/>
        <charset val="134"/>
      </rPr>
      <t>项目建成后，可提升</t>
    </r>
    <r>
      <rPr>
        <sz val="9"/>
        <color theme="1"/>
        <rFont val="Times New Roman"/>
        <charset val="134"/>
      </rPr>
      <t>581</t>
    </r>
    <r>
      <rPr>
        <sz val="9"/>
        <color theme="1"/>
        <rFont val="宋体"/>
        <charset val="134"/>
      </rPr>
      <t>人的饮水安全标准。</t>
    </r>
  </si>
  <si>
    <t>坝门口村</t>
  </si>
  <si>
    <t>宁武县宁化镇坝门口村提水工程</t>
  </si>
  <si>
    <t>宁化镇坝门口村</t>
  </si>
  <si>
    <t>户用水源，动力配套等。</t>
  </si>
  <si>
    <r>
      <rPr>
        <sz val="9"/>
        <color theme="1"/>
        <rFont val="宋体"/>
        <charset val="134"/>
      </rPr>
      <t>巩固提升坝门口村</t>
    </r>
    <r>
      <rPr>
        <sz val="9"/>
        <color theme="1"/>
        <rFont val="Times New Roman"/>
        <charset val="134"/>
      </rPr>
      <t>110</t>
    </r>
    <r>
      <rPr>
        <sz val="9"/>
        <color theme="1"/>
        <rFont val="宋体"/>
        <charset val="134"/>
      </rPr>
      <t>户、</t>
    </r>
    <r>
      <rPr>
        <sz val="9"/>
        <color theme="1"/>
        <rFont val="Times New Roman"/>
        <charset val="134"/>
      </rPr>
      <t>296</t>
    </r>
    <r>
      <rPr>
        <sz val="9"/>
        <color theme="1"/>
        <rFont val="宋体"/>
        <charset val="134"/>
      </rPr>
      <t>人饮水安全标准</t>
    </r>
  </si>
  <si>
    <r>
      <rPr>
        <sz val="9"/>
        <color theme="1"/>
        <rFont val="宋体"/>
        <charset val="134"/>
      </rPr>
      <t>项目建成后，可提升</t>
    </r>
    <r>
      <rPr>
        <sz val="9"/>
        <color theme="1"/>
        <rFont val="Times New Roman"/>
        <charset val="134"/>
      </rPr>
      <t>296</t>
    </r>
    <r>
      <rPr>
        <sz val="9"/>
        <color theme="1"/>
        <rFont val="宋体"/>
        <charset val="134"/>
      </rPr>
      <t>人的饮水安全标准。</t>
    </r>
  </si>
  <si>
    <t>戈家窑村</t>
  </si>
  <si>
    <t>宁武县石家庄镇戈家窑村提水工程</t>
  </si>
  <si>
    <t>石家庄镇戈家窑村</t>
  </si>
  <si>
    <t>水源，泵房，管网，高位池、动力配套，阀井等。</t>
  </si>
  <si>
    <r>
      <rPr>
        <sz val="9"/>
        <color theme="1"/>
        <rFont val="宋体"/>
        <charset val="134"/>
      </rPr>
      <t>巩固提升戈家窑村</t>
    </r>
    <r>
      <rPr>
        <sz val="9"/>
        <color theme="1"/>
        <rFont val="Times New Roman"/>
        <charset val="134"/>
      </rPr>
      <t>122</t>
    </r>
    <r>
      <rPr>
        <sz val="9"/>
        <color theme="1"/>
        <rFont val="宋体"/>
        <charset val="134"/>
      </rPr>
      <t>户、</t>
    </r>
    <r>
      <rPr>
        <sz val="9"/>
        <color theme="1"/>
        <rFont val="Times New Roman"/>
        <charset val="134"/>
      </rPr>
      <t>284</t>
    </r>
    <r>
      <rPr>
        <sz val="9"/>
        <color theme="1"/>
        <rFont val="宋体"/>
        <charset val="134"/>
      </rPr>
      <t>人饮水安全标准</t>
    </r>
  </si>
  <si>
    <r>
      <rPr>
        <sz val="9"/>
        <color theme="1"/>
        <rFont val="宋体"/>
        <charset val="134"/>
      </rPr>
      <t>项目建成后，可提升</t>
    </r>
    <r>
      <rPr>
        <sz val="9"/>
        <color theme="1"/>
        <rFont val="Times New Roman"/>
        <charset val="134"/>
      </rPr>
      <t>284</t>
    </r>
    <r>
      <rPr>
        <sz val="9"/>
        <color theme="1"/>
        <rFont val="宋体"/>
        <charset val="134"/>
      </rPr>
      <t>人的饮水安全标准及</t>
    </r>
    <r>
      <rPr>
        <sz val="9"/>
        <color theme="1"/>
        <rFont val="Times New Roman"/>
        <charset val="134"/>
      </rPr>
      <t>400</t>
    </r>
    <r>
      <rPr>
        <sz val="9"/>
        <color theme="1"/>
        <rFont val="宋体"/>
        <charset val="134"/>
      </rPr>
      <t>只羊的饮水。</t>
    </r>
  </si>
  <si>
    <t>岔上村</t>
  </si>
  <si>
    <t>宁武县涔山乡岔上村提水工程</t>
  </si>
  <si>
    <t>涔山乡岔上村</t>
  </si>
  <si>
    <t>水源，动力配套，蓄水池，管网，阀井等。</t>
  </si>
  <si>
    <r>
      <rPr>
        <sz val="9"/>
        <color theme="1"/>
        <rFont val="宋体"/>
        <charset val="134"/>
      </rPr>
      <t>巩固提升岔上村</t>
    </r>
    <r>
      <rPr>
        <sz val="9"/>
        <color theme="1"/>
        <rFont val="Times New Roman"/>
        <charset val="134"/>
      </rPr>
      <t>81</t>
    </r>
    <r>
      <rPr>
        <sz val="9"/>
        <color theme="1"/>
        <rFont val="宋体"/>
        <charset val="134"/>
      </rPr>
      <t>户、</t>
    </r>
    <r>
      <rPr>
        <sz val="9"/>
        <color theme="1"/>
        <rFont val="Times New Roman"/>
        <charset val="134"/>
      </rPr>
      <t>202</t>
    </r>
    <r>
      <rPr>
        <sz val="9"/>
        <color theme="1"/>
        <rFont val="宋体"/>
        <charset val="134"/>
      </rPr>
      <t>人饮水安全标准</t>
    </r>
  </si>
  <si>
    <r>
      <rPr>
        <sz val="9"/>
        <color theme="1"/>
        <rFont val="宋体"/>
        <charset val="134"/>
      </rPr>
      <t>项目建成后，可提升</t>
    </r>
    <r>
      <rPr>
        <sz val="9"/>
        <color theme="1"/>
        <rFont val="Times New Roman"/>
        <charset val="134"/>
      </rPr>
      <t>202</t>
    </r>
    <r>
      <rPr>
        <sz val="9"/>
        <color theme="1"/>
        <rFont val="宋体"/>
        <charset val="134"/>
      </rPr>
      <t>人的饮水安全标准及</t>
    </r>
    <r>
      <rPr>
        <sz val="9"/>
        <color theme="1"/>
        <rFont val="Times New Roman"/>
        <charset val="134"/>
      </rPr>
      <t>430</t>
    </r>
    <r>
      <rPr>
        <sz val="9"/>
        <color theme="1"/>
        <rFont val="宋体"/>
        <charset val="134"/>
      </rPr>
      <t>只羊、</t>
    </r>
    <r>
      <rPr>
        <sz val="9"/>
        <color theme="1"/>
        <rFont val="Times New Roman"/>
        <charset val="134"/>
      </rPr>
      <t>7</t>
    </r>
    <r>
      <rPr>
        <sz val="9"/>
        <color theme="1"/>
        <rFont val="宋体"/>
        <charset val="134"/>
      </rPr>
      <t>头驴的饮用水</t>
    </r>
  </si>
  <si>
    <t>大庙村</t>
  </si>
  <si>
    <t>宁武县东寨镇大庙村提水工程</t>
  </si>
  <si>
    <t>东寨镇大庙村</t>
  </si>
  <si>
    <r>
      <rPr>
        <sz val="9"/>
        <color theme="1"/>
        <rFont val="宋体"/>
        <charset val="134"/>
      </rPr>
      <t>巩固提升大庙村</t>
    </r>
    <r>
      <rPr>
        <sz val="9"/>
        <color theme="1"/>
        <rFont val="Times New Roman"/>
        <charset val="134"/>
      </rPr>
      <t>62</t>
    </r>
    <r>
      <rPr>
        <sz val="9"/>
        <color theme="1"/>
        <rFont val="宋体"/>
        <charset val="134"/>
      </rPr>
      <t>户、</t>
    </r>
    <r>
      <rPr>
        <sz val="9"/>
        <color theme="1"/>
        <rFont val="Times New Roman"/>
        <charset val="134"/>
      </rPr>
      <t>150</t>
    </r>
    <r>
      <rPr>
        <sz val="9"/>
        <color theme="1"/>
        <rFont val="宋体"/>
        <charset val="134"/>
      </rPr>
      <t>人饮水安全标准</t>
    </r>
  </si>
  <si>
    <r>
      <rPr>
        <sz val="9"/>
        <color theme="1"/>
        <rFont val="宋体"/>
        <charset val="134"/>
      </rPr>
      <t>项目建成后，可提升</t>
    </r>
    <r>
      <rPr>
        <sz val="9"/>
        <color theme="1"/>
        <rFont val="Times New Roman"/>
        <charset val="134"/>
      </rPr>
      <t>150</t>
    </r>
    <r>
      <rPr>
        <sz val="9"/>
        <color theme="1"/>
        <rFont val="宋体"/>
        <charset val="134"/>
      </rPr>
      <t>人的饮水安全标准及</t>
    </r>
    <r>
      <rPr>
        <sz val="9"/>
        <color theme="1"/>
        <rFont val="Times New Roman"/>
        <charset val="134"/>
      </rPr>
      <t>345</t>
    </r>
    <r>
      <rPr>
        <sz val="9"/>
        <color theme="1"/>
        <rFont val="宋体"/>
        <charset val="134"/>
      </rPr>
      <t>头大畜、</t>
    </r>
    <r>
      <rPr>
        <sz val="9"/>
        <color theme="1"/>
        <rFont val="Times New Roman"/>
        <charset val="134"/>
      </rPr>
      <t>120</t>
    </r>
    <r>
      <rPr>
        <sz val="9"/>
        <color theme="1"/>
        <rFont val="宋体"/>
        <charset val="134"/>
      </rPr>
      <t>只羊的饮用水</t>
    </r>
  </si>
  <si>
    <t>宁武县农村饮水安全工程维修养护项目</t>
  </si>
  <si>
    <t>维修养护：水源、蓄水池、管网、机电设备、加深管沟等。</t>
  </si>
  <si>
    <r>
      <rPr>
        <sz val="9"/>
        <color theme="1"/>
        <rFont val="宋体"/>
        <charset val="134"/>
      </rPr>
      <t>维修养护</t>
    </r>
    <r>
      <rPr>
        <sz val="9"/>
        <color theme="1"/>
        <rFont val="Times New Roman"/>
        <charset val="134"/>
      </rPr>
      <t>60</t>
    </r>
    <r>
      <rPr>
        <sz val="9"/>
        <color theme="1"/>
        <rFont val="宋体"/>
        <charset val="134"/>
      </rPr>
      <t>村</t>
    </r>
    <r>
      <rPr>
        <sz val="9"/>
        <color theme="1"/>
        <rFont val="Times New Roman"/>
        <charset val="134"/>
      </rPr>
      <t>16000</t>
    </r>
    <r>
      <rPr>
        <sz val="9"/>
        <color theme="1"/>
        <rFont val="宋体"/>
        <charset val="134"/>
      </rPr>
      <t>人饮水安全标准</t>
    </r>
  </si>
  <si>
    <r>
      <rPr>
        <sz val="9"/>
        <color theme="1"/>
        <rFont val="宋体"/>
        <charset val="134"/>
      </rPr>
      <t>项目实施可确保约</t>
    </r>
    <r>
      <rPr>
        <sz val="9"/>
        <color theme="1"/>
        <rFont val="Times New Roman"/>
        <charset val="134"/>
      </rPr>
      <t>16000</t>
    </r>
    <r>
      <rPr>
        <sz val="9"/>
        <color theme="1"/>
        <rFont val="宋体"/>
        <charset val="134"/>
      </rPr>
      <t>人的饮水安全</t>
    </r>
  </si>
  <si>
    <t>宁武县迭台寺乡马圈湾提水工程</t>
  </si>
  <si>
    <t>水源，泵房，管网，高位池，动力配套，阀井等。</t>
  </si>
  <si>
    <r>
      <rPr>
        <sz val="9"/>
        <color theme="1"/>
        <rFont val="宋体"/>
        <charset val="134"/>
      </rPr>
      <t>巩固提升马圈湾村</t>
    </r>
    <r>
      <rPr>
        <sz val="9"/>
        <color theme="1"/>
        <rFont val="Times New Roman"/>
        <charset val="134"/>
      </rPr>
      <t>99</t>
    </r>
    <r>
      <rPr>
        <sz val="9"/>
        <color theme="1"/>
        <rFont val="宋体"/>
        <charset val="134"/>
      </rPr>
      <t>户、</t>
    </r>
    <r>
      <rPr>
        <sz val="9"/>
        <color theme="1"/>
        <rFont val="Times New Roman"/>
        <charset val="134"/>
      </rPr>
      <t>259</t>
    </r>
    <r>
      <rPr>
        <sz val="9"/>
        <color theme="1"/>
        <rFont val="宋体"/>
        <charset val="134"/>
      </rPr>
      <t>人饮水安全标准</t>
    </r>
  </si>
  <si>
    <r>
      <rPr>
        <sz val="9"/>
        <color theme="1"/>
        <rFont val="宋体"/>
        <charset val="134"/>
      </rPr>
      <t>项目建成后，可提升</t>
    </r>
    <r>
      <rPr>
        <sz val="9"/>
        <color theme="1"/>
        <rFont val="Times New Roman"/>
        <charset val="134"/>
      </rPr>
      <t>259</t>
    </r>
    <r>
      <rPr>
        <sz val="9"/>
        <color theme="1"/>
        <rFont val="宋体"/>
        <charset val="134"/>
      </rPr>
      <t>人的饮水安全标准及</t>
    </r>
    <r>
      <rPr>
        <sz val="9"/>
        <color theme="1"/>
        <rFont val="Times New Roman"/>
        <charset val="134"/>
      </rPr>
      <t>841</t>
    </r>
    <r>
      <rPr>
        <sz val="9"/>
        <color theme="1"/>
        <rFont val="宋体"/>
        <charset val="134"/>
      </rPr>
      <t>头大畜、</t>
    </r>
    <r>
      <rPr>
        <sz val="9"/>
        <color theme="1"/>
        <rFont val="Times New Roman"/>
        <charset val="134"/>
      </rPr>
      <t>460</t>
    </r>
    <r>
      <rPr>
        <sz val="9"/>
        <color theme="1"/>
        <rFont val="宋体"/>
        <charset val="134"/>
      </rPr>
      <t>只羊的饮水。</t>
    </r>
  </si>
  <si>
    <t>大木厂村</t>
  </si>
  <si>
    <t>大木厂提水工程</t>
  </si>
  <si>
    <t>余庄乡大木厂村</t>
  </si>
  <si>
    <r>
      <rPr>
        <sz val="9"/>
        <color theme="1"/>
        <rFont val="宋体"/>
        <charset val="134"/>
      </rPr>
      <t>新建水源井</t>
    </r>
    <r>
      <rPr>
        <sz val="9"/>
        <color theme="1"/>
        <rFont val="Times New Roman"/>
        <charset val="134"/>
      </rPr>
      <t>1</t>
    </r>
    <r>
      <rPr>
        <sz val="9"/>
        <color theme="1"/>
        <rFont val="宋体"/>
        <charset val="134"/>
      </rPr>
      <t>眼、管网连接及延伸、架电、动力设备等。</t>
    </r>
  </si>
  <si>
    <r>
      <rPr>
        <sz val="9"/>
        <color theme="1"/>
        <rFont val="宋体"/>
        <charset val="134"/>
      </rPr>
      <t>巩固提升该村户籍</t>
    </r>
    <r>
      <rPr>
        <sz val="9"/>
        <color theme="1"/>
        <rFont val="Times New Roman"/>
        <charset val="134"/>
      </rPr>
      <t>95</t>
    </r>
    <r>
      <rPr>
        <sz val="9"/>
        <color theme="1"/>
        <rFont val="宋体"/>
        <charset val="134"/>
      </rPr>
      <t>户</t>
    </r>
    <r>
      <rPr>
        <sz val="9"/>
        <color theme="1"/>
        <rFont val="Times New Roman"/>
        <charset val="134"/>
      </rPr>
      <t>231</t>
    </r>
    <r>
      <rPr>
        <sz val="9"/>
        <color theme="1"/>
        <rFont val="宋体"/>
        <charset val="134"/>
      </rPr>
      <t>人、常住</t>
    </r>
    <r>
      <rPr>
        <sz val="9"/>
        <color theme="1"/>
        <rFont val="Times New Roman"/>
        <charset val="134"/>
      </rPr>
      <t>22</t>
    </r>
    <r>
      <rPr>
        <sz val="9"/>
        <color theme="1"/>
        <rFont val="宋体"/>
        <charset val="134"/>
      </rPr>
      <t>户</t>
    </r>
    <r>
      <rPr>
        <sz val="9"/>
        <color theme="1"/>
        <rFont val="Times New Roman"/>
        <charset val="134"/>
      </rPr>
      <t>37</t>
    </r>
    <r>
      <rPr>
        <sz val="9"/>
        <color theme="1"/>
        <rFont val="宋体"/>
        <charset val="134"/>
      </rPr>
      <t>人的饮水安全。</t>
    </r>
  </si>
  <si>
    <r>
      <rPr>
        <sz val="9"/>
        <color theme="1"/>
        <rFont val="宋体"/>
        <charset val="134"/>
      </rPr>
      <t>项目建成后，可提升</t>
    </r>
    <r>
      <rPr>
        <sz val="9"/>
        <color theme="1"/>
        <rFont val="Times New Roman"/>
        <charset val="134"/>
      </rPr>
      <t>233</t>
    </r>
    <r>
      <rPr>
        <sz val="9"/>
        <color theme="1"/>
        <rFont val="宋体"/>
        <charset val="134"/>
      </rPr>
      <t>人的饮水安全标准。</t>
    </r>
  </si>
  <si>
    <t>新堡村</t>
  </si>
  <si>
    <t>新堡水源工程</t>
  </si>
  <si>
    <t>石家庄镇新堡村</t>
  </si>
  <si>
    <r>
      <rPr>
        <sz val="9"/>
        <color theme="1"/>
        <rFont val="宋体"/>
        <charset val="134"/>
      </rPr>
      <t>新建水源井</t>
    </r>
    <r>
      <rPr>
        <sz val="9"/>
        <color theme="1"/>
        <rFont val="Times New Roman"/>
        <charset val="134"/>
      </rPr>
      <t>1</t>
    </r>
    <r>
      <rPr>
        <sz val="9"/>
        <color theme="1"/>
        <rFont val="宋体"/>
        <charset val="134"/>
      </rPr>
      <t>眼、管网连接、动力设备等。</t>
    </r>
  </si>
  <si>
    <r>
      <rPr>
        <sz val="9"/>
        <color theme="1"/>
        <rFont val="宋体"/>
        <charset val="134"/>
      </rPr>
      <t>巩固提升该村河东学校及附近村民共</t>
    </r>
    <r>
      <rPr>
        <sz val="9"/>
        <color theme="1"/>
        <rFont val="Times New Roman"/>
        <charset val="134"/>
      </rPr>
      <t>120</t>
    </r>
    <r>
      <rPr>
        <sz val="9"/>
        <color theme="1"/>
        <rFont val="宋体"/>
        <charset val="134"/>
      </rPr>
      <t>人的饮水安全。</t>
    </r>
  </si>
  <si>
    <r>
      <rPr>
        <sz val="9"/>
        <color theme="1"/>
        <rFont val="宋体"/>
        <charset val="134"/>
      </rPr>
      <t>项目建成后，可提升</t>
    </r>
    <r>
      <rPr>
        <sz val="9"/>
        <color theme="1"/>
        <rFont val="Times New Roman"/>
        <charset val="134"/>
      </rPr>
      <t>1643</t>
    </r>
    <r>
      <rPr>
        <sz val="9"/>
        <color theme="1"/>
        <rFont val="宋体"/>
        <charset val="134"/>
      </rPr>
      <t>人的饮水安全标准。</t>
    </r>
  </si>
  <si>
    <t>薛家洼村</t>
  </si>
  <si>
    <t>薛家洼乡薛家洼村提水管网工程</t>
  </si>
  <si>
    <t>薛家洼乡薛家洼村</t>
  </si>
  <si>
    <t>高位池、管网、泵房、阀门井、架电等</t>
  </si>
  <si>
    <r>
      <rPr>
        <sz val="9"/>
        <color theme="1"/>
        <rFont val="宋体"/>
        <charset val="134"/>
      </rPr>
      <t>巩固提升该村</t>
    </r>
    <r>
      <rPr>
        <sz val="9"/>
        <color theme="1"/>
        <rFont val="Times New Roman"/>
        <charset val="134"/>
      </rPr>
      <t>328</t>
    </r>
    <r>
      <rPr>
        <sz val="9"/>
        <color theme="1"/>
        <rFont val="宋体"/>
        <charset val="134"/>
      </rPr>
      <t>户、</t>
    </r>
    <r>
      <rPr>
        <sz val="9"/>
        <color theme="1"/>
        <rFont val="Times New Roman"/>
        <charset val="134"/>
      </rPr>
      <t>568</t>
    </r>
    <r>
      <rPr>
        <sz val="9"/>
        <color theme="1"/>
        <rFont val="宋体"/>
        <charset val="134"/>
      </rPr>
      <t>人饮水安全标准</t>
    </r>
  </si>
  <si>
    <t>项目建成后，可提升全村人畜饮水标准</t>
  </si>
  <si>
    <t>李家窑村</t>
  </si>
  <si>
    <t>凤凰镇李家窑村提水工程</t>
  </si>
  <si>
    <t>凤凰镇李家窑村</t>
  </si>
  <si>
    <t>供水架电、变压器、管网链接铺设等</t>
  </si>
  <si>
    <r>
      <rPr>
        <sz val="9"/>
        <color theme="1"/>
        <rFont val="宋体"/>
        <charset val="134"/>
      </rPr>
      <t>巩固提升该村</t>
    </r>
    <r>
      <rPr>
        <sz val="9"/>
        <color theme="1"/>
        <rFont val="Times New Roman"/>
        <charset val="134"/>
      </rPr>
      <t>103</t>
    </r>
    <r>
      <rPr>
        <sz val="9"/>
        <color theme="1"/>
        <rFont val="宋体"/>
        <charset val="134"/>
      </rPr>
      <t>户、</t>
    </r>
    <r>
      <rPr>
        <sz val="9"/>
        <color theme="1"/>
        <rFont val="Times New Roman"/>
        <charset val="134"/>
      </rPr>
      <t>258</t>
    </r>
    <r>
      <rPr>
        <sz val="9"/>
        <color theme="1"/>
        <rFont val="宋体"/>
        <charset val="134"/>
      </rPr>
      <t>人饮水安全标准</t>
    </r>
  </si>
  <si>
    <t>定河村</t>
  </si>
  <si>
    <t>石家庄镇定河村备用水源工程</t>
  </si>
  <si>
    <t>石家庄镇定河村</t>
  </si>
  <si>
    <t>备用水源等</t>
  </si>
  <si>
    <r>
      <rPr>
        <sz val="9"/>
        <color theme="1"/>
        <rFont val="宋体"/>
        <charset val="134"/>
      </rPr>
      <t>巩固提升该村</t>
    </r>
    <r>
      <rPr>
        <sz val="9"/>
        <color theme="1"/>
        <rFont val="Times New Roman"/>
        <charset val="134"/>
      </rPr>
      <t>190</t>
    </r>
    <r>
      <rPr>
        <sz val="9"/>
        <color theme="1"/>
        <rFont val="宋体"/>
        <charset val="134"/>
      </rPr>
      <t>户、</t>
    </r>
    <r>
      <rPr>
        <sz val="9"/>
        <color theme="1"/>
        <rFont val="Times New Roman"/>
        <charset val="134"/>
      </rPr>
      <t>429</t>
    </r>
    <r>
      <rPr>
        <sz val="9"/>
        <color theme="1"/>
        <rFont val="宋体"/>
        <charset val="134"/>
      </rPr>
      <t>人饮水安全标准</t>
    </r>
  </si>
  <si>
    <t>石家庄镇定河村饮水管网配套工程</t>
  </si>
  <si>
    <t>泵房、管网连接等</t>
  </si>
  <si>
    <t>薛家洼乡薛家洼村饮水机电配套工程</t>
  </si>
  <si>
    <t>深井水泵、甭管、电缆等动力设施配套</t>
  </si>
  <si>
    <t xml:space="preserve">盘道梁村 </t>
  </si>
  <si>
    <t>薛家洼乡盘道梁提水工程</t>
  </si>
  <si>
    <r>
      <rPr>
        <sz val="9"/>
        <color theme="1"/>
        <rFont val="宋体"/>
        <charset val="134"/>
      </rPr>
      <t>薛家洼乡盘道梁村</t>
    </r>
    <r>
      <rPr>
        <sz val="9"/>
        <color theme="1"/>
        <rFont val="Times New Roman"/>
        <charset val="134"/>
      </rPr>
      <t xml:space="preserve"> </t>
    </r>
  </si>
  <si>
    <t>水源池、高位池、管网、机电设备等</t>
  </si>
  <si>
    <r>
      <rPr>
        <sz val="9"/>
        <color theme="1"/>
        <rFont val="宋体"/>
        <charset val="134"/>
      </rPr>
      <t>巩固提升该村</t>
    </r>
    <r>
      <rPr>
        <sz val="9"/>
        <color theme="1"/>
        <rFont val="Times New Roman"/>
        <charset val="134"/>
      </rPr>
      <t>125</t>
    </r>
    <r>
      <rPr>
        <sz val="9"/>
        <color theme="1"/>
        <rFont val="宋体"/>
        <charset val="134"/>
      </rPr>
      <t>户、</t>
    </r>
    <r>
      <rPr>
        <sz val="9"/>
        <color theme="1"/>
        <rFont val="Times New Roman"/>
        <charset val="134"/>
      </rPr>
      <t>334</t>
    </r>
    <r>
      <rPr>
        <sz val="9"/>
        <color theme="1"/>
        <rFont val="宋体"/>
        <charset val="134"/>
      </rPr>
      <t>人饮水安全标准</t>
    </r>
  </si>
  <si>
    <t>豆庄村</t>
  </si>
  <si>
    <t>东马坊乡豆庄村补充提水水源工程</t>
  </si>
  <si>
    <t>东马坊乡豆庄村</t>
  </si>
  <si>
    <t>补充提水水源深井等</t>
  </si>
  <si>
    <t>巩固提升该村饮水安全</t>
  </si>
  <si>
    <t>东马坊乡豆庄补充引水水源工程</t>
  </si>
  <si>
    <t>补充引水水源池、管网配套等</t>
  </si>
  <si>
    <r>
      <rPr>
        <sz val="9"/>
        <color theme="1"/>
        <rFont val="宋体"/>
        <charset val="134"/>
      </rPr>
      <t>巩固提升该村户籍</t>
    </r>
    <r>
      <rPr>
        <sz val="9"/>
        <color theme="1"/>
        <rFont val="Times New Roman"/>
        <charset val="134"/>
      </rPr>
      <t>176</t>
    </r>
    <r>
      <rPr>
        <sz val="9"/>
        <color theme="1"/>
        <rFont val="宋体"/>
        <charset val="134"/>
      </rPr>
      <t>户</t>
    </r>
    <r>
      <rPr>
        <sz val="9"/>
        <color theme="1"/>
        <rFont val="Times New Roman"/>
        <charset val="134"/>
      </rPr>
      <t>430</t>
    </r>
    <r>
      <rPr>
        <sz val="9"/>
        <color theme="1"/>
        <rFont val="宋体"/>
        <charset val="134"/>
      </rPr>
      <t>人，常住</t>
    </r>
    <r>
      <rPr>
        <sz val="9"/>
        <color theme="1"/>
        <rFont val="Times New Roman"/>
        <charset val="134"/>
      </rPr>
      <t>64</t>
    </r>
    <r>
      <rPr>
        <sz val="9"/>
        <color theme="1"/>
        <rFont val="宋体"/>
        <charset val="134"/>
      </rPr>
      <t>户</t>
    </r>
    <r>
      <rPr>
        <sz val="9"/>
        <color theme="1"/>
        <rFont val="Times New Roman"/>
        <charset val="134"/>
      </rPr>
      <t>108</t>
    </r>
    <r>
      <rPr>
        <sz val="9"/>
        <color theme="1"/>
        <rFont val="宋体"/>
        <charset val="134"/>
      </rPr>
      <t>人饮水安全标准</t>
    </r>
  </si>
  <si>
    <t>石窑会村</t>
  </si>
  <si>
    <t>宁化镇石窑会村水毁修复护村护地坝工程</t>
  </si>
  <si>
    <t>宁化镇石窑会村</t>
  </si>
  <si>
    <r>
      <rPr>
        <sz val="9"/>
        <color theme="1"/>
        <rFont val="宋体"/>
        <charset val="134"/>
      </rPr>
      <t>新建浆砌石护坝</t>
    </r>
    <r>
      <rPr>
        <sz val="9"/>
        <color theme="1"/>
        <rFont val="Times New Roman"/>
        <charset val="134"/>
      </rPr>
      <t>400</t>
    </r>
    <r>
      <rPr>
        <sz val="9"/>
        <color theme="1"/>
        <rFont val="宋体"/>
        <charset val="134"/>
      </rPr>
      <t>余米。</t>
    </r>
  </si>
  <si>
    <r>
      <rPr>
        <sz val="9"/>
        <color theme="1"/>
        <rFont val="宋体"/>
        <charset val="134"/>
      </rPr>
      <t>保护</t>
    </r>
    <r>
      <rPr>
        <sz val="9"/>
        <color theme="1"/>
        <rFont val="Times New Roman"/>
        <charset val="134"/>
      </rPr>
      <t>200</t>
    </r>
    <r>
      <rPr>
        <sz val="9"/>
        <color theme="1"/>
        <rFont val="宋体"/>
        <charset val="134"/>
      </rPr>
      <t>亩耕地，保护人口</t>
    </r>
    <r>
      <rPr>
        <sz val="9"/>
        <color theme="1"/>
        <rFont val="Times New Roman"/>
        <charset val="134"/>
      </rPr>
      <t>210</t>
    </r>
    <r>
      <rPr>
        <sz val="9"/>
        <color theme="1"/>
        <rFont val="宋体"/>
        <charset val="134"/>
      </rPr>
      <t>人。</t>
    </r>
  </si>
  <si>
    <t>通过新建浆砌石堤防，提高护岸的抗冲刷能力，提高防洪标准。</t>
  </si>
  <si>
    <t>下官庄村</t>
  </si>
  <si>
    <t>怀道乡下官庄村水毁修复护村护地坝工程</t>
  </si>
  <si>
    <t>怀道乡下官庄村</t>
  </si>
  <si>
    <r>
      <rPr>
        <sz val="9"/>
        <color theme="1"/>
        <rFont val="宋体"/>
        <charset val="134"/>
      </rPr>
      <t>新建浆砌石护坝</t>
    </r>
    <r>
      <rPr>
        <sz val="9"/>
        <color theme="1"/>
        <rFont val="Times New Roman"/>
        <charset val="134"/>
      </rPr>
      <t>300</t>
    </r>
    <r>
      <rPr>
        <sz val="9"/>
        <color theme="1"/>
        <rFont val="宋体"/>
        <charset val="134"/>
      </rPr>
      <t>余米。</t>
    </r>
  </si>
  <si>
    <r>
      <rPr>
        <sz val="9"/>
        <color theme="1"/>
        <rFont val="宋体"/>
        <charset val="134"/>
      </rPr>
      <t>保护</t>
    </r>
    <r>
      <rPr>
        <sz val="9"/>
        <color theme="1"/>
        <rFont val="Times New Roman"/>
        <charset val="134"/>
      </rPr>
      <t>150</t>
    </r>
    <r>
      <rPr>
        <sz val="9"/>
        <color theme="1"/>
        <rFont val="宋体"/>
        <charset val="134"/>
      </rPr>
      <t>亩耕地，保护人口</t>
    </r>
    <r>
      <rPr>
        <sz val="9"/>
        <color theme="1"/>
        <rFont val="Times New Roman"/>
        <charset val="134"/>
      </rPr>
      <t>160</t>
    </r>
    <r>
      <rPr>
        <sz val="9"/>
        <color theme="1"/>
        <rFont val="宋体"/>
        <charset val="134"/>
      </rPr>
      <t>人。</t>
    </r>
  </si>
  <si>
    <t>岭底村</t>
  </si>
  <si>
    <t>石家庄镇岭底村王家滩小组水毁修复护村护地坝工程</t>
  </si>
  <si>
    <t>石家庄镇岭底村</t>
  </si>
  <si>
    <r>
      <rPr>
        <sz val="9"/>
        <color theme="1"/>
        <rFont val="Arial Narrow"/>
        <charset val="134"/>
      </rPr>
      <t>27</t>
    </r>
    <r>
      <rPr>
        <sz val="9"/>
        <color theme="1"/>
        <rFont val="宋体"/>
        <charset val="134"/>
      </rPr>
      <t>户</t>
    </r>
    <r>
      <rPr>
        <sz val="9"/>
        <color theme="1"/>
        <rFont val="Arial Narrow"/>
        <charset val="134"/>
      </rPr>
      <t>/2</t>
    </r>
    <r>
      <rPr>
        <sz val="9"/>
        <color theme="1"/>
        <rFont val="宋体"/>
        <charset val="134"/>
      </rPr>
      <t>户</t>
    </r>
  </si>
  <si>
    <r>
      <rPr>
        <sz val="9"/>
        <color theme="1"/>
        <rFont val="Arial Narrow"/>
        <charset val="134"/>
      </rPr>
      <t>61</t>
    </r>
    <r>
      <rPr>
        <sz val="9"/>
        <color theme="1"/>
        <rFont val="宋体"/>
        <charset val="134"/>
      </rPr>
      <t>人</t>
    </r>
    <r>
      <rPr>
        <sz val="9"/>
        <color theme="1"/>
        <rFont val="Arial Narrow"/>
        <charset val="134"/>
      </rPr>
      <t>/5</t>
    </r>
    <r>
      <rPr>
        <sz val="9"/>
        <color theme="1"/>
        <rFont val="宋体"/>
        <charset val="134"/>
      </rPr>
      <t>人</t>
    </r>
  </si>
  <si>
    <r>
      <rPr>
        <sz val="9"/>
        <color theme="1"/>
        <rFont val="宋体"/>
        <charset val="134"/>
      </rPr>
      <t>保护</t>
    </r>
    <r>
      <rPr>
        <sz val="9"/>
        <color theme="1"/>
        <rFont val="Times New Roman"/>
        <charset val="134"/>
      </rPr>
      <t>200</t>
    </r>
    <r>
      <rPr>
        <sz val="9"/>
        <color theme="1"/>
        <rFont val="宋体"/>
        <charset val="134"/>
      </rPr>
      <t>亩耕地，保护人口</t>
    </r>
    <r>
      <rPr>
        <sz val="9"/>
        <color theme="1"/>
        <rFont val="Times New Roman"/>
        <charset val="134"/>
      </rPr>
      <t>86</t>
    </r>
    <r>
      <rPr>
        <sz val="9"/>
        <color theme="1"/>
        <rFont val="宋体"/>
        <charset val="134"/>
      </rPr>
      <t>人。</t>
    </r>
  </si>
  <si>
    <t>滩泥沟村</t>
  </si>
  <si>
    <t>迭台寺乡滩泥沟村水毁修复护村护地坝工程</t>
  </si>
  <si>
    <t>迭台寺乡滩泥沟村</t>
  </si>
  <si>
    <r>
      <rPr>
        <sz val="9"/>
        <color theme="1"/>
        <rFont val="宋体"/>
        <charset val="134"/>
      </rPr>
      <t>新建浆砌石护坝</t>
    </r>
    <r>
      <rPr>
        <sz val="9"/>
        <color theme="1"/>
        <rFont val="Times New Roman"/>
        <charset val="134"/>
      </rPr>
      <t>280</t>
    </r>
    <r>
      <rPr>
        <sz val="9"/>
        <color theme="1"/>
        <rFont val="宋体"/>
        <charset val="134"/>
      </rPr>
      <t>余米。</t>
    </r>
  </si>
  <si>
    <r>
      <rPr>
        <sz val="9"/>
        <color theme="1"/>
        <rFont val="Arial Narrow"/>
        <charset val="134"/>
      </rPr>
      <t>113</t>
    </r>
    <r>
      <rPr>
        <sz val="9"/>
        <color theme="1"/>
        <rFont val="宋体"/>
        <charset val="134"/>
      </rPr>
      <t>户</t>
    </r>
    <r>
      <rPr>
        <sz val="9"/>
        <color theme="1"/>
        <rFont val="Arial Narrow"/>
        <charset val="134"/>
      </rPr>
      <t>/5</t>
    </r>
    <r>
      <rPr>
        <sz val="9"/>
        <color theme="1"/>
        <rFont val="宋体"/>
        <charset val="134"/>
      </rPr>
      <t>户</t>
    </r>
  </si>
  <si>
    <r>
      <rPr>
        <sz val="9"/>
        <color theme="1"/>
        <rFont val="Arial Narrow"/>
        <charset val="134"/>
      </rPr>
      <t>284</t>
    </r>
    <r>
      <rPr>
        <sz val="9"/>
        <color theme="1"/>
        <rFont val="宋体"/>
        <charset val="134"/>
      </rPr>
      <t>人</t>
    </r>
    <r>
      <rPr>
        <sz val="9"/>
        <color theme="1"/>
        <rFont val="Arial Narrow"/>
        <charset val="134"/>
      </rPr>
      <t>/19</t>
    </r>
    <r>
      <rPr>
        <sz val="9"/>
        <color theme="1"/>
        <rFont val="宋体"/>
        <charset val="134"/>
      </rPr>
      <t>人</t>
    </r>
  </si>
  <si>
    <r>
      <rPr>
        <sz val="9"/>
        <color theme="1"/>
        <rFont val="宋体"/>
        <charset val="134"/>
      </rPr>
      <t>保护</t>
    </r>
    <r>
      <rPr>
        <sz val="9"/>
        <color theme="1"/>
        <rFont val="Times New Roman"/>
        <charset val="134"/>
      </rPr>
      <t>100</t>
    </r>
    <r>
      <rPr>
        <sz val="9"/>
        <color theme="1"/>
        <rFont val="宋体"/>
        <charset val="134"/>
      </rPr>
      <t>亩耕地，保护人口</t>
    </r>
    <r>
      <rPr>
        <sz val="9"/>
        <color theme="1"/>
        <rFont val="Times New Roman"/>
        <charset val="134"/>
      </rPr>
      <t>180</t>
    </r>
    <r>
      <rPr>
        <sz val="9"/>
        <color theme="1"/>
        <rFont val="宋体"/>
        <charset val="134"/>
      </rPr>
      <t>人。</t>
    </r>
  </si>
  <si>
    <t>赵来咀村</t>
  </si>
  <si>
    <t>东马坊乡赵来咀村水毁修复护村护地坝工程</t>
  </si>
  <si>
    <t>东马坊乡赵来咀村</t>
  </si>
  <si>
    <r>
      <rPr>
        <sz val="9"/>
        <color theme="1"/>
        <rFont val="Arial Narrow"/>
        <charset val="134"/>
      </rPr>
      <t>77</t>
    </r>
    <r>
      <rPr>
        <sz val="9"/>
        <color theme="1"/>
        <rFont val="宋体"/>
        <charset val="134"/>
      </rPr>
      <t>户</t>
    </r>
    <r>
      <rPr>
        <sz val="9"/>
        <color theme="1"/>
        <rFont val="Arial Narrow"/>
        <charset val="134"/>
      </rPr>
      <t>/1</t>
    </r>
    <r>
      <rPr>
        <sz val="9"/>
        <color theme="1"/>
        <rFont val="宋体"/>
        <charset val="134"/>
      </rPr>
      <t>户</t>
    </r>
  </si>
  <si>
    <r>
      <rPr>
        <sz val="9"/>
        <color theme="1"/>
        <rFont val="Arial Narrow"/>
        <charset val="134"/>
      </rPr>
      <t>170</t>
    </r>
    <r>
      <rPr>
        <sz val="9"/>
        <color theme="1"/>
        <rFont val="宋体"/>
        <charset val="134"/>
      </rPr>
      <t>人</t>
    </r>
    <r>
      <rPr>
        <sz val="9"/>
        <color theme="1"/>
        <rFont val="Arial Narrow"/>
        <charset val="134"/>
      </rPr>
      <t>/4</t>
    </r>
    <r>
      <rPr>
        <sz val="9"/>
        <color theme="1"/>
        <rFont val="宋体"/>
        <charset val="134"/>
      </rPr>
      <t>人</t>
    </r>
  </si>
  <si>
    <r>
      <rPr>
        <sz val="9"/>
        <color theme="1"/>
        <rFont val="宋体"/>
        <charset val="134"/>
      </rPr>
      <t>保护</t>
    </r>
    <r>
      <rPr>
        <sz val="9"/>
        <color theme="1"/>
        <rFont val="Times New Roman"/>
        <charset val="134"/>
      </rPr>
      <t>80</t>
    </r>
    <r>
      <rPr>
        <sz val="9"/>
        <color theme="1"/>
        <rFont val="宋体"/>
        <charset val="134"/>
      </rPr>
      <t>亩耕地，保护人口</t>
    </r>
    <r>
      <rPr>
        <sz val="9"/>
        <color theme="1"/>
        <rFont val="Times New Roman"/>
        <charset val="134"/>
      </rPr>
      <t>260</t>
    </r>
    <r>
      <rPr>
        <sz val="9"/>
        <color theme="1"/>
        <rFont val="宋体"/>
        <charset val="134"/>
      </rPr>
      <t>人。</t>
    </r>
  </si>
  <si>
    <t>小庄旺村</t>
  </si>
  <si>
    <t>凤凰镇小庄旺村水毁修复护村护地坝工程</t>
  </si>
  <si>
    <t>凤凰镇小庄旺村</t>
  </si>
  <si>
    <r>
      <rPr>
        <sz val="9"/>
        <color theme="1"/>
        <rFont val="宋体"/>
        <charset val="134"/>
      </rPr>
      <t>解决汛期间</t>
    </r>
    <r>
      <rPr>
        <sz val="9"/>
        <color theme="1"/>
        <rFont val="Times New Roman"/>
        <charset val="134"/>
      </rPr>
      <t>97</t>
    </r>
    <r>
      <rPr>
        <sz val="9"/>
        <color theme="1"/>
        <rFont val="宋体"/>
        <charset val="134"/>
      </rPr>
      <t>户</t>
    </r>
    <r>
      <rPr>
        <sz val="9"/>
        <color theme="1"/>
        <rFont val="Times New Roman"/>
        <charset val="134"/>
      </rPr>
      <t>249</t>
    </r>
    <r>
      <rPr>
        <sz val="9"/>
        <color theme="1"/>
        <rFont val="宋体"/>
        <charset val="134"/>
      </rPr>
      <t>人的住所和人员安危。</t>
    </r>
  </si>
  <si>
    <t>东栈沟村</t>
  </si>
  <si>
    <t>余庄乡东栈沟村水毁修复护村护地坝工程</t>
  </si>
  <si>
    <t>余庄乡东栈沟村</t>
  </si>
  <si>
    <r>
      <rPr>
        <sz val="9"/>
        <color theme="1"/>
        <rFont val="宋体"/>
        <charset val="134"/>
      </rPr>
      <t>新建浆砌石护坝</t>
    </r>
    <r>
      <rPr>
        <sz val="9"/>
        <color theme="1"/>
        <rFont val="Times New Roman"/>
        <charset val="134"/>
      </rPr>
      <t>200</t>
    </r>
    <r>
      <rPr>
        <sz val="9"/>
        <color theme="1"/>
        <rFont val="宋体"/>
        <charset val="134"/>
      </rPr>
      <t>余米。</t>
    </r>
  </si>
  <si>
    <r>
      <rPr>
        <sz val="9"/>
        <color theme="1"/>
        <rFont val="宋体"/>
        <charset val="134"/>
      </rPr>
      <t>保护人口</t>
    </r>
    <r>
      <rPr>
        <sz val="9"/>
        <color theme="1"/>
        <rFont val="Times New Roman"/>
        <charset val="134"/>
      </rPr>
      <t>180</t>
    </r>
    <r>
      <rPr>
        <sz val="9"/>
        <color theme="1"/>
        <rFont val="宋体"/>
        <charset val="134"/>
      </rPr>
      <t>人。</t>
    </r>
  </si>
  <si>
    <t>火烧沟村</t>
  </si>
  <si>
    <t>阳方口镇火烧沟村水毁修复护村护地坝工程</t>
  </si>
  <si>
    <t>阳方口镇火烧沟村</t>
  </si>
  <si>
    <r>
      <rPr>
        <sz val="9"/>
        <color theme="1"/>
        <rFont val="Arial Narrow"/>
        <charset val="134"/>
      </rPr>
      <t>51</t>
    </r>
    <r>
      <rPr>
        <sz val="9"/>
        <color theme="1"/>
        <rFont val="宋体"/>
        <charset val="134"/>
      </rPr>
      <t>户</t>
    </r>
    <r>
      <rPr>
        <sz val="9"/>
        <color theme="1"/>
        <rFont val="Arial Narrow"/>
        <charset val="134"/>
      </rPr>
      <t>/3</t>
    </r>
    <r>
      <rPr>
        <sz val="9"/>
        <color theme="1"/>
        <rFont val="宋体"/>
        <charset val="134"/>
      </rPr>
      <t>户</t>
    </r>
  </si>
  <si>
    <r>
      <rPr>
        <sz val="9"/>
        <color theme="1"/>
        <rFont val="Arial Narrow"/>
        <charset val="134"/>
      </rPr>
      <t>122</t>
    </r>
    <r>
      <rPr>
        <sz val="9"/>
        <color theme="1"/>
        <rFont val="宋体"/>
        <charset val="134"/>
      </rPr>
      <t>人</t>
    </r>
    <r>
      <rPr>
        <sz val="9"/>
        <color theme="1"/>
        <rFont val="Arial Narrow"/>
        <charset val="134"/>
      </rPr>
      <t>/3</t>
    </r>
    <r>
      <rPr>
        <sz val="9"/>
        <color theme="1"/>
        <rFont val="宋体"/>
        <charset val="134"/>
      </rPr>
      <t>人</t>
    </r>
  </si>
  <si>
    <t>梨元坡小组</t>
  </si>
  <si>
    <t>薛家洼乡梨元坡小组护村护地坝工程</t>
  </si>
  <si>
    <t>薛家洼乡梨元坡小组</t>
  </si>
  <si>
    <r>
      <rPr>
        <sz val="9"/>
        <color theme="1"/>
        <rFont val="宋体"/>
        <charset val="134"/>
      </rPr>
      <t>新建浆砌石护坝</t>
    </r>
    <r>
      <rPr>
        <sz val="9"/>
        <color theme="1"/>
        <rFont val="Times New Roman"/>
        <charset val="134"/>
      </rPr>
      <t>130</t>
    </r>
    <r>
      <rPr>
        <sz val="9"/>
        <color theme="1"/>
        <rFont val="宋体"/>
        <charset val="134"/>
      </rPr>
      <t>余米</t>
    </r>
  </si>
  <si>
    <r>
      <rPr>
        <sz val="9"/>
        <color theme="1"/>
        <rFont val="宋体"/>
        <charset val="134"/>
      </rPr>
      <t>保护</t>
    </r>
    <r>
      <rPr>
        <sz val="9"/>
        <color theme="1"/>
        <rFont val="Times New Roman"/>
        <charset val="134"/>
      </rPr>
      <t>300</t>
    </r>
    <r>
      <rPr>
        <sz val="9"/>
        <color theme="1"/>
        <rFont val="宋体"/>
        <charset val="134"/>
      </rPr>
      <t>亩耕地，保护人口</t>
    </r>
    <r>
      <rPr>
        <sz val="9"/>
        <color theme="1"/>
        <rFont val="Times New Roman"/>
        <charset val="134"/>
      </rPr>
      <t>126</t>
    </r>
    <r>
      <rPr>
        <sz val="9"/>
        <color theme="1"/>
        <rFont val="宋体"/>
        <charset val="134"/>
      </rPr>
      <t>人。</t>
    </r>
  </si>
  <si>
    <t>葱沟村</t>
  </si>
  <si>
    <t>东马坊乡葱沟村护村护地坝工程</t>
  </si>
  <si>
    <t>东马坊乡葱沟村</t>
  </si>
  <si>
    <r>
      <rPr>
        <sz val="9"/>
        <color theme="1"/>
        <rFont val="宋体"/>
        <charset val="134"/>
      </rPr>
      <t>新建浆砌石护坝约</t>
    </r>
    <r>
      <rPr>
        <sz val="9"/>
        <color theme="1"/>
        <rFont val="Times New Roman"/>
        <charset val="134"/>
      </rPr>
      <t>145</t>
    </r>
    <r>
      <rPr>
        <sz val="9"/>
        <color theme="1"/>
        <rFont val="宋体"/>
        <charset val="134"/>
      </rPr>
      <t>米，护脚约</t>
    </r>
    <r>
      <rPr>
        <sz val="9"/>
        <color theme="1"/>
        <rFont val="Times New Roman"/>
        <charset val="134"/>
      </rPr>
      <t>90</t>
    </r>
    <r>
      <rPr>
        <sz val="9"/>
        <color theme="1"/>
        <rFont val="宋体"/>
        <charset val="134"/>
      </rPr>
      <t>米，约</t>
    </r>
    <r>
      <rPr>
        <sz val="9"/>
        <color theme="1"/>
        <rFont val="Times New Roman"/>
        <charset val="134"/>
      </rPr>
      <t>284</t>
    </r>
    <r>
      <rPr>
        <sz val="9"/>
        <color theme="1"/>
        <rFont val="宋体"/>
        <charset val="134"/>
      </rPr>
      <t>米旧坝加高</t>
    </r>
  </si>
  <si>
    <r>
      <rPr>
        <sz val="9"/>
        <color theme="1"/>
        <rFont val="Arial Narrow"/>
        <charset val="134"/>
      </rPr>
      <t>63</t>
    </r>
    <r>
      <rPr>
        <sz val="9"/>
        <color theme="1"/>
        <rFont val="宋体"/>
        <charset val="134"/>
      </rPr>
      <t>户</t>
    </r>
    <r>
      <rPr>
        <sz val="9"/>
        <color theme="1"/>
        <rFont val="Arial Narrow"/>
        <charset val="134"/>
      </rPr>
      <t>/2</t>
    </r>
    <r>
      <rPr>
        <sz val="9"/>
        <color theme="1"/>
        <rFont val="宋体"/>
        <charset val="134"/>
      </rPr>
      <t>户</t>
    </r>
  </si>
  <si>
    <r>
      <rPr>
        <sz val="9"/>
        <color theme="1"/>
        <rFont val="Arial Narrow"/>
        <charset val="134"/>
      </rPr>
      <t>141</t>
    </r>
    <r>
      <rPr>
        <sz val="9"/>
        <color theme="1"/>
        <rFont val="宋体"/>
        <charset val="134"/>
      </rPr>
      <t>人</t>
    </r>
    <r>
      <rPr>
        <sz val="9"/>
        <color theme="1"/>
        <rFont val="Arial Narrow"/>
        <charset val="134"/>
      </rPr>
      <t>/4</t>
    </r>
    <r>
      <rPr>
        <sz val="9"/>
        <color theme="1"/>
        <rFont val="宋体"/>
        <charset val="134"/>
      </rPr>
      <t>人</t>
    </r>
  </si>
  <si>
    <r>
      <rPr>
        <sz val="9"/>
        <color theme="1"/>
        <rFont val="宋体"/>
        <charset val="134"/>
      </rPr>
      <t>保护</t>
    </r>
    <r>
      <rPr>
        <sz val="9"/>
        <color theme="1"/>
        <rFont val="Times New Roman"/>
        <charset val="134"/>
      </rPr>
      <t>3060</t>
    </r>
    <r>
      <rPr>
        <sz val="9"/>
        <color theme="1"/>
        <rFont val="宋体"/>
        <charset val="134"/>
      </rPr>
      <t>亩耕地，保护人口</t>
    </r>
    <r>
      <rPr>
        <sz val="9"/>
        <color theme="1"/>
        <rFont val="Times New Roman"/>
        <charset val="134"/>
      </rPr>
      <t>455</t>
    </r>
    <r>
      <rPr>
        <sz val="9"/>
        <color theme="1"/>
        <rFont val="宋体"/>
        <charset val="134"/>
      </rPr>
      <t>人。</t>
    </r>
  </si>
  <si>
    <t>农村污水治理</t>
  </si>
  <si>
    <t>三马营村</t>
  </si>
  <si>
    <t>三马营村小西沟河道治理土地平整项目</t>
  </si>
  <si>
    <t>东寨镇三马营村</t>
  </si>
  <si>
    <t>在三马营小西沟建护村坝1300余米，在坝体两侧平整土地150余亩。</t>
  </si>
  <si>
    <r>
      <rPr>
        <sz val="9"/>
        <color theme="1"/>
        <rFont val="宋体"/>
        <charset val="134"/>
      </rPr>
      <t>完善农业生产基础设施建设，扩大耕地面积，吸收村内脱贫户参与项目建设，增加收入，项目实施期间由脱贫户担任工人参与项目建设，增加脱贫户收入，每人每年收入约</t>
    </r>
    <r>
      <rPr>
        <sz val="9"/>
        <color theme="1"/>
        <rFont val="Times New Roman"/>
        <charset val="134"/>
      </rPr>
      <t>7000</t>
    </r>
    <r>
      <rPr>
        <sz val="9"/>
        <color theme="1"/>
        <rFont val="宋体"/>
        <charset val="134"/>
      </rPr>
      <t>元。</t>
    </r>
  </si>
  <si>
    <t>吸收村内脱贫户参与项目建设，增加务工收入；扩大耕地面积，增加脱贫户耕种收入。</t>
  </si>
  <si>
    <t>村容村貌提升</t>
  </si>
  <si>
    <t>农村人居环境整治项目</t>
  </si>
  <si>
    <t>村容村貌提升、垃圾清运等。</t>
  </si>
  <si>
    <t>改善农村人居环境，提升乡村整体形象。良好的居住环境有助于提高农民的身体健康水平和生活质量，从而提高劳动生产率，促进了农村经济的增长。</t>
  </si>
  <si>
    <t>改善农民生活坏境，提高农民生活质量。</t>
  </si>
  <si>
    <t>“一站式”社区综合服务设施建设</t>
  </si>
  <si>
    <t>惠民家园</t>
  </si>
  <si>
    <t>宁武县惠民家园小区公共服务场所基础设施提升完善工程</t>
  </si>
  <si>
    <t>党群服务中心惠民家园</t>
  </si>
  <si>
    <t>小区红白理事厅等公共服务用房采暖系统接入安装，采暖面积224㎡，建设装修应急物资储备库32㎡，并配置应急物资。</t>
  </si>
  <si>
    <t>提升完善惠民家园小区公共服务场所基础设施</t>
  </si>
  <si>
    <t>方便小区住户红白理事活动</t>
  </si>
  <si>
    <t>富康家园</t>
  </si>
  <si>
    <t>宁武县富康家园小区基础设施维修完善及人居环境整治工程</t>
  </si>
  <si>
    <t>党群服务中心富康家园</t>
  </si>
  <si>
    <r>
      <rPr>
        <sz val="9"/>
        <color theme="1"/>
        <rFont val="宋体"/>
        <charset val="134"/>
      </rPr>
      <t>补修小区破损道路</t>
    </r>
    <r>
      <rPr>
        <sz val="9"/>
        <color theme="1"/>
        <rFont val="Times New Roman"/>
        <charset val="134"/>
      </rPr>
      <t>700</t>
    </r>
    <r>
      <rPr>
        <sz val="9"/>
        <color theme="1"/>
        <rFont val="宋体"/>
        <charset val="134"/>
      </rPr>
      <t>㎡，更换路牙石</t>
    </r>
    <r>
      <rPr>
        <sz val="9"/>
        <color theme="1"/>
        <rFont val="Times New Roman"/>
        <charset val="134"/>
      </rPr>
      <t>200m,</t>
    </r>
    <r>
      <rPr>
        <sz val="9"/>
        <color theme="1"/>
        <rFont val="宋体"/>
        <charset val="134"/>
      </rPr>
      <t>硬化路面</t>
    </r>
    <r>
      <rPr>
        <sz val="9"/>
        <color theme="1"/>
        <rFont val="Times New Roman"/>
        <charset val="134"/>
      </rPr>
      <t>80</t>
    </r>
    <r>
      <rPr>
        <sz val="9"/>
        <color theme="1"/>
        <rFont val="宋体"/>
        <charset val="134"/>
      </rPr>
      <t>㎡，补修粉刷小区</t>
    </r>
    <r>
      <rPr>
        <sz val="9"/>
        <color theme="1"/>
        <rFont val="Times New Roman"/>
        <charset val="134"/>
      </rPr>
      <t>11</t>
    </r>
    <r>
      <rPr>
        <sz val="9"/>
        <color theme="1"/>
        <rFont val="宋体"/>
        <charset val="134"/>
      </rPr>
      <t>幢住宅楼外墙面</t>
    </r>
    <r>
      <rPr>
        <sz val="9"/>
        <color theme="1"/>
        <rFont val="Times New Roman"/>
        <charset val="134"/>
      </rPr>
      <t>16400</t>
    </r>
    <r>
      <rPr>
        <sz val="9"/>
        <color theme="1"/>
        <rFont val="宋体"/>
        <charset val="134"/>
      </rPr>
      <t>㎡。</t>
    </r>
  </si>
  <si>
    <r>
      <rPr>
        <sz val="9"/>
        <color theme="1"/>
        <rFont val="Arial Narrow"/>
        <charset val="134"/>
      </rPr>
      <t>13</t>
    </r>
    <r>
      <rPr>
        <sz val="9"/>
        <color theme="1"/>
        <rFont val="宋体"/>
        <charset val="134"/>
      </rPr>
      <t>户</t>
    </r>
    <r>
      <rPr>
        <sz val="9"/>
        <color theme="1"/>
        <rFont val="Arial Narrow"/>
        <charset val="134"/>
      </rPr>
      <t>/3</t>
    </r>
    <r>
      <rPr>
        <sz val="9"/>
        <color theme="1"/>
        <rFont val="宋体"/>
        <charset val="134"/>
      </rPr>
      <t>户</t>
    </r>
  </si>
  <si>
    <r>
      <rPr>
        <sz val="9"/>
        <color theme="1"/>
        <rFont val="Arial Narrow"/>
        <charset val="134"/>
      </rPr>
      <t>49</t>
    </r>
    <r>
      <rPr>
        <sz val="9"/>
        <color theme="1"/>
        <rFont val="宋体"/>
        <charset val="134"/>
      </rPr>
      <t>人</t>
    </r>
    <r>
      <rPr>
        <sz val="9"/>
        <color theme="1"/>
        <rFont val="Arial Narrow"/>
        <charset val="134"/>
      </rPr>
      <t>/4</t>
    </r>
    <r>
      <rPr>
        <sz val="9"/>
        <color theme="1"/>
        <rFont val="宋体"/>
        <charset val="134"/>
      </rPr>
      <t>人</t>
    </r>
  </si>
  <si>
    <t>维修完善小区基础设施，改善小区人居环境</t>
  </si>
  <si>
    <t>改善小区人居环境，提升搬迁群众幸福感</t>
  </si>
  <si>
    <t>安康家园</t>
  </si>
  <si>
    <t>宁武县安康家园电动车充电棚扩建改造及消防隐患整治工程</t>
  </si>
  <si>
    <t>党群服务中心安康家园</t>
  </si>
  <si>
    <r>
      <rPr>
        <sz val="9"/>
        <color theme="1"/>
        <rFont val="宋体"/>
        <charset val="134"/>
      </rPr>
      <t>更换电动车充电控制主板</t>
    </r>
    <r>
      <rPr>
        <sz val="9"/>
        <color theme="1"/>
        <rFont val="Times New Roman"/>
        <charset val="134"/>
      </rPr>
      <t>8</t>
    </r>
    <r>
      <rPr>
        <sz val="9"/>
        <color theme="1"/>
        <rFont val="宋体"/>
        <charset val="134"/>
      </rPr>
      <t>套，扩建电动车充电棚</t>
    </r>
    <r>
      <rPr>
        <sz val="9"/>
        <color theme="1"/>
        <rFont val="Times New Roman"/>
        <charset val="134"/>
      </rPr>
      <t>110</t>
    </r>
    <r>
      <rPr>
        <sz val="9"/>
        <color theme="1"/>
        <rFont val="宋体"/>
        <charset val="134"/>
      </rPr>
      <t>㎡（包括充电设施）；更换小区过期灭火器、损坏消火栓等消防设施</t>
    </r>
    <r>
      <rPr>
        <sz val="9"/>
        <color theme="1"/>
        <rFont val="Times New Roman"/>
        <charset val="134"/>
      </rPr>
      <t>120</t>
    </r>
    <r>
      <rPr>
        <sz val="9"/>
        <color theme="1"/>
        <rFont val="宋体"/>
        <charset val="134"/>
      </rPr>
      <t>件（套），配置应急汽油发电机组</t>
    </r>
    <r>
      <rPr>
        <sz val="9"/>
        <color theme="1"/>
        <rFont val="Times New Roman"/>
        <charset val="134"/>
      </rPr>
      <t>2</t>
    </r>
    <r>
      <rPr>
        <sz val="9"/>
        <color theme="1"/>
        <rFont val="宋体"/>
        <charset val="134"/>
      </rPr>
      <t>套，改建应急物资储备库</t>
    </r>
    <r>
      <rPr>
        <sz val="9"/>
        <color theme="1"/>
        <rFont val="Times New Roman"/>
        <charset val="134"/>
      </rPr>
      <t>20</t>
    </r>
    <r>
      <rPr>
        <sz val="9"/>
        <color theme="1"/>
        <rFont val="宋体"/>
        <charset val="134"/>
      </rPr>
      <t>㎡，并配置应急物资。</t>
    </r>
  </si>
  <si>
    <t>增加电动车充电车位，满足住户电动车充电需求，消除小区消防安全隐患</t>
  </si>
  <si>
    <t>为搬迁户提供便捷、安全的电动车充电设施，保障居民生命财产安全</t>
  </si>
  <si>
    <t>宁武县综合集贸市场就业创业基地南门集贸市场维修工程</t>
  </si>
  <si>
    <r>
      <rPr>
        <sz val="9"/>
        <color theme="1"/>
        <rFont val="宋体"/>
        <charset val="134"/>
      </rPr>
      <t>铲除涂刷内外墙</t>
    </r>
    <r>
      <rPr>
        <sz val="9"/>
        <color theme="1"/>
        <rFont val="Times New Roman"/>
        <charset val="134"/>
      </rPr>
      <t>1700m2</t>
    </r>
    <r>
      <rPr>
        <sz val="9"/>
        <color theme="1"/>
        <rFont val="宋体"/>
        <charset val="134"/>
      </rPr>
      <t>；维修拆换落水管</t>
    </r>
    <r>
      <rPr>
        <sz val="9"/>
        <color theme="1"/>
        <rFont val="Times New Roman"/>
        <charset val="134"/>
      </rPr>
      <t>130m</t>
    </r>
    <r>
      <rPr>
        <sz val="9"/>
        <color theme="1"/>
        <rFont val="宋体"/>
        <charset val="134"/>
      </rPr>
      <t>；地面修复</t>
    </r>
    <r>
      <rPr>
        <sz val="9"/>
        <color theme="1"/>
        <rFont val="Times New Roman"/>
        <charset val="134"/>
      </rPr>
      <t>240m2</t>
    </r>
    <r>
      <rPr>
        <sz val="9"/>
        <color theme="1"/>
        <rFont val="宋体"/>
        <charset val="134"/>
      </rPr>
      <t>；自流坪地面</t>
    </r>
    <r>
      <rPr>
        <sz val="9"/>
        <color theme="1"/>
        <rFont val="Times New Roman"/>
        <charset val="134"/>
      </rPr>
      <t>1280m2</t>
    </r>
    <r>
      <rPr>
        <sz val="9"/>
        <color theme="1"/>
        <rFont val="宋体"/>
        <charset val="134"/>
      </rPr>
      <t>。</t>
    </r>
  </si>
  <si>
    <r>
      <rPr>
        <sz val="9"/>
        <color theme="1"/>
        <rFont val="Arial Narrow"/>
        <charset val="134"/>
      </rPr>
      <t>10</t>
    </r>
    <r>
      <rPr>
        <sz val="9"/>
        <color theme="1"/>
        <rFont val="宋体"/>
        <charset val="134"/>
      </rPr>
      <t>户</t>
    </r>
    <r>
      <rPr>
        <sz val="9"/>
        <color theme="1"/>
        <rFont val="Arial Narrow"/>
        <charset val="134"/>
      </rPr>
      <t>/5</t>
    </r>
    <r>
      <rPr>
        <sz val="9"/>
        <color theme="1"/>
        <rFont val="宋体"/>
        <charset val="134"/>
      </rPr>
      <t>户</t>
    </r>
  </si>
  <si>
    <r>
      <rPr>
        <sz val="9"/>
        <color theme="1"/>
        <rFont val="Arial Narrow"/>
        <charset val="134"/>
      </rPr>
      <t>30</t>
    </r>
    <r>
      <rPr>
        <sz val="9"/>
        <color theme="1"/>
        <rFont val="宋体"/>
        <charset val="134"/>
      </rPr>
      <t>人</t>
    </r>
    <r>
      <rPr>
        <sz val="9"/>
        <color theme="1"/>
        <rFont val="Arial Narrow"/>
        <charset val="134"/>
      </rPr>
      <t>/15</t>
    </r>
    <r>
      <rPr>
        <sz val="9"/>
        <color theme="1"/>
        <rFont val="宋体"/>
        <charset val="134"/>
      </rPr>
      <t>人</t>
    </r>
  </si>
  <si>
    <r>
      <rPr>
        <sz val="9"/>
        <color theme="1"/>
        <rFont val="宋体"/>
        <charset val="134"/>
      </rPr>
      <t>为搬迁户提供创业就业岗位</t>
    </r>
    <r>
      <rPr>
        <sz val="9"/>
        <color theme="1"/>
        <rFont val="Times New Roman"/>
        <charset val="134"/>
      </rPr>
      <t>20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</si>
  <si>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宋体"/>
        <charset val="134"/>
      </rPr>
      <t>向搬迁户提供经营摊位，带动户均增收</t>
    </r>
    <r>
      <rPr>
        <sz val="9"/>
        <color theme="1"/>
        <rFont val="Times New Roman"/>
        <charset val="134"/>
      </rPr>
      <t>10000</t>
    </r>
    <r>
      <rPr>
        <sz val="9"/>
        <color theme="1"/>
        <rFont val="宋体"/>
        <charset val="134"/>
      </rPr>
      <t>余元</t>
    </r>
  </si>
  <si>
    <t>宁武县综合集贸市场就业创业基地西关集贸市场改造工程</t>
  </si>
  <si>
    <r>
      <rPr>
        <sz val="9"/>
        <color theme="1"/>
        <rFont val="宋体"/>
        <charset val="134"/>
      </rPr>
      <t>改造就业创业基地</t>
    </r>
    <r>
      <rPr>
        <sz val="9"/>
        <color theme="1"/>
        <rFont val="Times New Roman"/>
        <charset val="134"/>
      </rPr>
      <t>500</t>
    </r>
    <r>
      <rPr>
        <sz val="9"/>
        <color theme="1"/>
        <rFont val="宋体"/>
        <charset val="134"/>
      </rPr>
      <t>㎡；外墙拆砌、加装改水排水管，暖气拆安；地面拆铺、安装监控；摆放消防设备。</t>
    </r>
  </si>
  <si>
    <r>
      <rPr>
        <sz val="9"/>
        <color theme="1"/>
        <rFont val="Arial Narrow"/>
        <charset val="134"/>
      </rPr>
      <t>15</t>
    </r>
    <r>
      <rPr>
        <sz val="9"/>
        <color theme="1"/>
        <rFont val="宋体"/>
        <charset val="134"/>
      </rPr>
      <t>户</t>
    </r>
    <r>
      <rPr>
        <sz val="9"/>
        <color theme="1"/>
        <rFont val="Arial Narrow"/>
        <charset val="134"/>
      </rPr>
      <t>/6</t>
    </r>
    <r>
      <rPr>
        <sz val="9"/>
        <color theme="1"/>
        <rFont val="宋体"/>
        <charset val="134"/>
      </rPr>
      <t>户</t>
    </r>
  </si>
  <si>
    <r>
      <rPr>
        <sz val="9"/>
        <color theme="1"/>
        <rFont val="Arial Narrow"/>
        <charset val="134"/>
      </rPr>
      <t>45</t>
    </r>
    <r>
      <rPr>
        <sz val="9"/>
        <color theme="1"/>
        <rFont val="宋体"/>
        <charset val="134"/>
      </rPr>
      <t>人</t>
    </r>
    <r>
      <rPr>
        <sz val="9"/>
        <color theme="1"/>
        <rFont val="Arial Narrow"/>
        <charset val="134"/>
      </rPr>
      <t>/18</t>
    </r>
    <r>
      <rPr>
        <sz val="9"/>
        <color theme="1"/>
        <rFont val="宋体"/>
        <charset val="134"/>
      </rPr>
      <t>人</t>
    </r>
  </si>
  <si>
    <r>
      <rPr>
        <sz val="9"/>
        <color theme="1"/>
        <rFont val="宋体"/>
        <charset val="134"/>
      </rPr>
      <t>为搬迁户提供创业就业岗位</t>
    </r>
    <r>
      <rPr>
        <sz val="9"/>
        <color theme="1"/>
        <rFont val="Times New Roman"/>
        <charset val="134"/>
      </rPr>
      <t>30</t>
    </r>
    <r>
      <rPr>
        <sz val="9"/>
        <color theme="1"/>
        <rFont val="宋体"/>
        <charset val="134"/>
      </rPr>
      <t>余个，户均增收</t>
    </r>
    <r>
      <rPr>
        <sz val="9"/>
        <color theme="1"/>
        <rFont val="Times New Roman"/>
        <charset val="134"/>
      </rPr>
      <t>10000</t>
    </r>
    <r>
      <rPr>
        <sz val="9"/>
        <color theme="1"/>
        <rFont val="宋体"/>
        <charset val="134"/>
      </rPr>
      <t>余元</t>
    </r>
  </si>
  <si>
    <t>宁武县综合集贸市场就业创业基地电梯安装工程</t>
  </si>
  <si>
    <r>
      <rPr>
        <sz val="9"/>
        <color theme="1"/>
        <rFont val="宋体"/>
        <charset val="134"/>
      </rPr>
      <t>东城地下市场加装人行道电（扶）梯</t>
    </r>
    <r>
      <rPr>
        <sz val="9"/>
        <color theme="1"/>
        <rFont val="Times New Roman"/>
        <charset val="134"/>
      </rPr>
      <t>1</t>
    </r>
    <r>
      <rPr>
        <sz val="9"/>
        <color theme="1"/>
        <rFont val="宋体"/>
        <charset val="134"/>
      </rPr>
      <t>部，并配套设施。</t>
    </r>
  </si>
  <si>
    <r>
      <rPr>
        <sz val="9"/>
        <color theme="1"/>
        <rFont val="Arial Narrow"/>
        <charset val="134"/>
      </rPr>
      <t>25</t>
    </r>
    <r>
      <rPr>
        <sz val="9"/>
        <color theme="1"/>
        <rFont val="宋体"/>
        <charset val="134"/>
      </rPr>
      <t>户</t>
    </r>
    <r>
      <rPr>
        <sz val="9"/>
        <color theme="1"/>
        <rFont val="Arial Narrow"/>
        <charset val="134"/>
      </rPr>
      <t>/9</t>
    </r>
    <r>
      <rPr>
        <sz val="9"/>
        <color theme="1"/>
        <rFont val="宋体"/>
        <charset val="134"/>
      </rPr>
      <t>户</t>
    </r>
  </si>
  <si>
    <r>
      <rPr>
        <sz val="9"/>
        <color theme="1"/>
        <rFont val="Arial Narrow"/>
        <charset val="134"/>
      </rPr>
      <t>75</t>
    </r>
    <r>
      <rPr>
        <sz val="9"/>
        <color theme="1"/>
        <rFont val="宋体"/>
        <charset val="134"/>
      </rPr>
      <t>人</t>
    </r>
    <r>
      <rPr>
        <sz val="9"/>
        <color theme="1"/>
        <rFont val="Arial Narrow"/>
        <charset val="134"/>
      </rPr>
      <t>/27</t>
    </r>
    <r>
      <rPr>
        <sz val="9"/>
        <color theme="1"/>
        <rFont val="宋体"/>
        <charset val="134"/>
      </rPr>
      <t>人</t>
    </r>
  </si>
  <si>
    <t>提升市场基础设施条件，方便群众购物和商户运送货物。</t>
  </si>
  <si>
    <t>为群众购物，商户运送货输提供便利条件，增加市场营销收入。</t>
  </si>
  <si>
    <t>宁武县综合集贸市场就业创业基地摆台货架采购项目</t>
  </si>
  <si>
    <t>市场内制作安装摆台、货架等摊位。</t>
  </si>
  <si>
    <r>
      <rPr>
        <sz val="9"/>
        <color theme="1"/>
        <rFont val="Arial Narrow"/>
        <charset val="134"/>
      </rPr>
      <t>50</t>
    </r>
    <r>
      <rPr>
        <sz val="9"/>
        <color theme="1"/>
        <rFont val="宋体"/>
        <charset val="134"/>
      </rPr>
      <t>户</t>
    </r>
    <r>
      <rPr>
        <sz val="9"/>
        <color theme="1"/>
        <rFont val="Arial Narrow"/>
        <charset val="134"/>
      </rPr>
      <t>/20</t>
    </r>
    <r>
      <rPr>
        <sz val="9"/>
        <color theme="1"/>
        <rFont val="宋体"/>
        <charset val="134"/>
      </rPr>
      <t>户</t>
    </r>
  </si>
  <si>
    <r>
      <rPr>
        <sz val="9"/>
        <color theme="1"/>
        <rFont val="Arial Narrow"/>
        <charset val="134"/>
      </rPr>
      <t>150</t>
    </r>
    <r>
      <rPr>
        <sz val="9"/>
        <color theme="1"/>
        <rFont val="宋体"/>
        <charset val="134"/>
      </rPr>
      <t>人</t>
    </r>
    <r>
      <rPr>
        <sz val="9"/>
        <color theme="1"/>
        <rFont val="Arial Narrow"/>
        <charset val="134"/>
      </rPr>
      <t>/60</t>
    </r>
    <r>
      <rPr>
        <sz val="9"/>
        <color theme="1"/>
        <rFont val="宋体"/>
        <charset val="134"/>
      </rPr>
      <t>人</t>
    </r>
  </si>
  <si>
    <r>
      <rPr>
        <sz val="9"/>
        <color theme="1"/>
        <rFont val="宋体"/>
        <charset val="134"/>
      </rPr>
      <t>为搬迁户提供创业就业岗位</t>
    </r>
    <r>
      <rPr>
        <sz val="9"/>
        <color theme="1"/>
        <rFont val="Times New Roman"/>
        <charset val="134"/>
      </rPr>
      <t>100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</si>
  <si>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Times New Roman"/>
        <charset val="134"/>
      </rPr>
      <t>“</t>
    </r>
    <r>
      <rPr>
        <sz val="9"/>
        <color theme="1"/>
        <rFont val="宋体"/>
        <charset val="134"/>
      </rPr>
      <t>一站式</t>
    </r>
    <r>
      <rPr>
        <sz val="9"/>
        <color theme="1"/>
        <rFont val="Times New Roman"/>
        <charset val="134"/>
      </rPr>
      <t>”</t>
    </r>
    <r>
      <rPr>
        <sz val="9"/>
        <color theme="1"/>
        <rFont val="宋体"/>
        <charset val="134"/>
      </rPr>
      <t>社区综合服务设施建设</t>
    </r>
  </si>
  <si>
    <t>宁武县综合集贸市场就业创业基地东城区地下广场改造项目</t>
  </si>
  <si>
    <t>地下市场院面维修硬化，外立面铲除抹灰涂刷，商铺门窗拆换、天棚吊顶、内墙涂刷、卫生间改造、安装暖气、安装电气灯具、摆放消防设备、监控安装等。</t>
  </si>
  <si>
    <r>
      <rPr>
        <sz val="9"/>
        <color theme="1"/>
        <rFont val="宋体"/>
        <charset val="134"/>
      </rPr>
      <t>为搬迁户提供创业就业岗位</t>
    </r>
    <r>
      <rPr>
        <sz val="9"/>
        <color theme="1"/>
        <rFont val="Times New Roman"/>
        <charset val="134"/>
      </rPr>
      <t>50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</si>
  <si>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宋体"/>
        <charset val="134"/>
      </rPr>
      <t>享受</t>
    </r>
    <r>
      <rPr>
        <sz val="9"/>
        <color theme="1"/>
        <rFont val="Times New Roman"/>
        <charset val="134"/>
      </rPr>
      <t>“</t>
    </r>
    <r>
      <rPr>
        <sz val="9"/>
        <color theme="1"/>
        <rFont val="宋体"/>
        <charset val="134"/>
      </rPr>
      <t>雨露计划</t>
    </r>
    <r>
      <rPr>
        <sz val="9"/>
        <color theme="1"/>
        <rFont val="Times New Roman"/>
        <charset val="134"/>
      </rPr>
      <t>”</t>
    </r>
    <r>
      <rPr>
        <sz val="9"/>
        <color theme="1"/>
        <rFont val="宋体"/>
        <charset val="134"/>
      </rPr>
      <t>职业教育补助</t>
    </r>
  </si>
  <si>
    <t>雨露计划</t>
  </si>
  <si>
    <t>宁武县教育科技局</t>
  </si>
  <si>
    <t>对2023-2024学年中职、高职技工学校在校学生中的脱贫家庭（含监测帮扶对象家庭）子女进行资助。</t>
  </si>
  <si>
    <t>脱贫（监测）户学生通过教育掌握一技之长，减轻脱贫家庭（监测户）子女教育经费支出。</t>
  </si>
  <si>
    <t>减轻脱贫户（含监测户）教育负担</t>
  </si>
  <si>
    <t>幸福社区特色经济林种植设施农业项目</t>
  </si>
  <si>
    <t>实施日光温室大棚设施农业种植项目，改建12m*50m大棚21座，种植水果蔬菜。</t>
  </si>
  <si>
    <r>
      <rPr>
        <sz val="9"/>
        <color theme="1"/>
        <rFont val="宋体"/>
        <charset val="134"/>
      </rPr>
      <t>经济效益：</t>
    </r>
    <r>
      <rPr>
        <sz val="9"/>
        <color theme="1"/>
        <rFont val="Times New Roman"/>
        <charset val="134"/>
      </rPr>
      <t xml:space="preserve">
1.</t>
    </r>
    <r>
      <rPr>
        <sz val="9"/>
        <color theme="1"/>
        <rFont val="宋体"/>
        <charset val="134"/>
      </rPr>
      <t>生产经营收入：</t>
    </r>
    <r>
      <rPr>
        <sz val="9"/>
        <color theme="1"/>
        <rFont val="Times New Roman"/>
        <charset val="134"/>
      </rPr>
      <t>346</t>
    </r>
    <r>
      <rPr>
        <sz val="9"/>
        <color theme="1"/>
        <rFont val="宋体"/>
        <charset val="134"/>
      </rPr>
      <t>亩</t>
    </r>
    <r>
      <rPr>
        <sz val="9"/>
        <color theme="1"/>
        <rFont val="Times New Roman"/>
        <charset val="134"/>
      </rPr>
      <t>*150</t>
    </r>
    <r>
      <rPr>
        <sz val="9"/>
        <color theme="1"/>
        <rFont val="宋体"/>
        <charset val="134"/>
      </rPr>
      <t>斤</t>
    </r>
    <r>
      <rPr>
        <sz val="9"/>
        <color theme="1"/>
        <rFont val="Times New Roman"/>
        <charset val="134"/>
      </rPr>
      <t>/</t>
    </r>
    <r>
      <rPr>
        <sz val="9"/>
        <color theme="1"/>
        <rFont val="宋体"/>
        <charset val="134"/>
      </rPr>
      <t>亩</t>
    </r>
    <r>
      <rPr>
        <sz val="9"/>
        <color theme="1"/>
        <rFont val="Times New Roman"/>
        <charset val="134"/>
      </rPr>
      <t>*4.2</t>
    </r>
    <r>
      <rPr>
        <sz val="9"/>
        <color theme="1"/>
        <rFont val="宋体"/>
        <charset val="134"/>
      </rPr>
      <t>元</t>
    </r>
    <r>
      <rPr>
        <sz val="9"/>
        <color theme="1"/>
        <rFont val="Times New Roman"/>
        <charset val="134"/>
      </rPr>
      <t>/</t>
    </r>
    <r>
      <rPr>
        <sz val="9"/>
        <color theme="1"/>
        <rFont val="宋体"/>
        <charset val="134"/>
      </rPr>
      <t>斤</t>
    </r>
    <r>
      <rPr>
        <sz val="9"/>
        <color theme="1"/>
        <rFont val="Times New Roman"/>
        <charset val="134"/>
      </rPr>
      <t>=217980</t>
    </r>
    <r>
      <rPr>
        <sz val="9"/>
        <color theme="1"/>
        <rFont val="宋体"/>
        <charset val="134"/>
      </rPr>
      <t>元</t>
    </r>
    <r>
      <rPr>
        <sz val="9"/>
        <color theme="1"/>
        <rFont val="Times New Roman"/>
        <charset val="134"/>
      </rPr>
      <t xml:space="preserve">
2.</t>
    </r>
    <r>
      <rPr>
        <sz val="9"/>
        <color theme="1"/>
        <rFont val="宋体"/>
        <charset val="134"/>
      </rPr>
      <t>种植奖补收入：</t>
    </r>
    <r>
      <rPr>
        <sz val="9"/>
        <color theme="1"/>
        <rFont val="Times New Roman"/>
        <charset val="134"/>
      </rPr>
      <t>346</t>
    </r>
    <r>
      <rPr>
        <sz val="9"/>
        <color theme="1"/>
        <rFont val="宋体"/>
        <charset val="134"/>
      </rPr>
      <t>亩</t>
    </r>
    <r>
      <rPr>
        <sz val="9"/>
        <color theme="1"/>
        <rFont val="Times New Roman"/>
        <charset val="134"/>
      </rPr>
      <t>*200</t>
    </r>
    <r>
      <rPr>
        <sz val="9"/>
        <color theme="1"/>
        <rFont val="宋体"/>
        <charset val="134"/>
      </rPr>
      <t>元</t>
    </r>
    <r>
      <rPr>
        <sz val="9"/>
        <color theme="1"/>
        <rFont val="Times New Roman"/>
        <charset val="134"/>
      </rPr>
      <t>/</t>
    </r>
    <r>
      <rPr>
        <sz val="9"/>
        <color theme="1"/>
        <rFont val="宋体"/>
        <charset val="134"/>
      </rPr>
      <t>亩</t>
    </r>
    <r>
      <rPr>
        <sz val="9"/>
        <color theme="1"/>
        <rFont val="Times New Roman"/>
        <charset val="134"/>
      </rPr>
      <t>=69200</t>
    </r>
    <r>
      <rPr>
        <sz val="9"/>
        <color theme="1"/>
        <rFont val="宋体"/>
        <charset val="134"/>
      </rPr>
      <t>元；</t>
    </r>
    <r>
      <rPr>
        <sz val="9"/>
        <color theme="1"/>
        <rFont val="Times New Roman"/>
        <charset val="134"/>
      </rPr>
      <t xml:space="preserve">
3.</t>
    </r>
    <r>
      <rPr>
        <sz val="9"/>
        <color theme="1"/>
        <rFont val="宋体"/>
        <charset val="134"/>
      </rPr>
      <t>一次性种植补贴和地力补贴</t>
    </r>
    <r>
      <rPr>
        <sz val="9"/>
        <color theme="1"/>
        <rFont val="Times New Roman"/>
        <charset val="134"/>
      </rPr>
      <t>346</t>
    </r>
    <r>
      <rPr>
        <sz val="9"/>
        <color theme="1"/>
        <rFont val="宋体"/>
        <charset val="134"/>
      </rPr>
      <t>亩</t>
    </r>
    <r>
      <rPr>
        <sz val="9"/>
        <color theme="1"/>
        <rFont val="Times New Roman"/>
        <charset val="134"/>
      </rPr>
      <t>*77</t>
    </r>
    <r>
      <rPr>
        <sz val="9"/>
        <color theme="1"/>
        <rFont val="宋体"/>
        <charset val="134"/>
      </rPr>
      <t>元</t>
    </r>
    <r>
      <rPr>
        <sz val="9"/>
        <color theme="1"/>
        <rFont val="Times New Roman"/>
        <charset val="134"/>
      </rPr>
      <t>/</t>
    </r>
    <r>
      <rPr>
        <sz val="9"/>
        <color theme="1"/>
        <rFont val="宋体"/>
        <charset val="134"/>
      </rPr>
      <t>亩</t>
    </r>
    <r>
      <rPr>
        <sz val="9"/>
        <color theme="1"/>
        <rFont val="Times New Roman"/>
        <charset val="134"/>
      </rPr>
      <t>=26642</t>
    </r>
    <r>
      <rPr>
        <sz val="9"/>
        <color theme="1"/>
        <rFont val="宋体"/>
        <charset val="134"/>
      </rPr>
      <t>元。</t>
    </r>
    <r>
      <rPr>
        <sz val="9"/>
        <color theme="1"/>
        <rFont val="Times New Roman"/>
        <charset val="134"/>
      </rPr>
      <t xml:space="preserve">
</t>
    </r>
    <r>
      <rPr>
        <sz val="9"/>
        <color theme="1"/>
        <rFont val="宋体"/>
        <charset val="134"/>
      </rPr>
      <t>年收入共计：</t>
    </r>
    <r>
      <rPr>
        <sz val="9"/>
        <color theme="1"/>
        <rFont val="Times New Roman"/>
        <charset val="134"/>
      </rPr>
      <t>313822</t>
    </r>
    <r>
      <rPr>
        <sz val="9"/>
        <color theme="1"/>
        <rFont val="宋体"/>
        <charset val="134"/>
      </rPr>
      <t>元，按大棚预期</t>
    </r>
    <r>
      <rPr>
        <sz val="9"/>
        <color theme="1"/>
        <rFont val="Times New Roman"/>
        <charset val="134"/>
      </rPr>
      <t>10</t>
    </r>
    <r>
      <rPr>
        <sz val="9"/>
        <color theme="1"/>
        <rFont val="宋体"/>
        <charset val="134"/>
      </rPr>
      <t>年使用寿命计算，共计收入</t>
    </r>
    <r>
      <rPr>
        <sz val="9"/>
        <color theme="1"/>
        <rFont val="Times New Roman"/>
        <charset val="134"/>
      </rPr>
      <t>3138220</t>
    </r>
    <r>
      <rPr>
        <sz val="9"/>
        <color theme="1"/>
        <rFont val="宋体"/>
        <charset val="134"/>
      </rPr>
      <t>元</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向搬迁、脱贫劳动力提供就业岗位</t>
    </r>
    <r>
      <rPr>
        <sz val="9"/>
        <color theme="1"/>
        <rFont val="Times New Roman"/>
        <charset val="134"/>
      </rPr>
      <t>18</t>
    </r>
    <r>
      <rPr>
        <sz val="9"/>
        <color theme="1"/>
        <rFont val="宋体"/>
        <charset val="134"/>
      </rPr>
      <t>个，带动搬迁、脱贫劳动力人均务工收入</t>
    </r>
    <r>
      <rPr>
        <sz val="9"/>
        <color theme="1"/>
        <rFont val="Times New Roman"/>
        <charset val="134"/>
      </rPr>
      <t>88000</t>
    </r>
    <r>
      <rPr>
        <sz val="9"/>
        <color theme="1"/>
        <rFont val="宋体"/>
        <charset val="134"/>
      </rPr>
      <t>元；</t>
    </r>
    <r>
      <rPr>
        <sz val="9"/>
        <color theme="1"/>
        <rFont val="Times New Roman"/>
        <charset val="134"/>
      </rPr>
      <t xml:space="preserve">
2.</t>
    </r>
    <r>
      <rPr>
        <sz val="9"/>
        <color theme="1"/>
        <rFont val="宋体"/>
        <charset val="134"/>
      </rPr>
      <t>向</t>
    </r>
    <r>
      <rPr>
        <sz val="9"/>
        <color theme="1"/>
        <rFont val="Times New Roman"/>
        <charset val="134"/>
      </rPr>
      <t>890</t>
    </r>
    <r>
      <rPr>
        <sz val="9"/>
        <color theme="1"/>
        <rFont val="宋体"/>
        <charset val="134"/>
      </rPr>
      <t>户</t>
    </r>
    <r>
      <rPr>
        <sz val="9"/>
        <color theme="1"/>
        <rFont val="Times New Roman"/>
        <charset val="134"/>
      </rPr>
      <t>2403</t>
    </r>
    <r>
      <rPr>
        <sz val="9"/>
        <color theme="1"/>
        <rFont val="宋体"/>
        <charset val="134"/>
      </rPr>
      <t>余人发放农产品福利，提升搬迁群众获得感和幸福感。</t>
    </r>
    <r>
      <rPr>
        <sz val="9"/>
        <color theme="1"/>
        <rFont val="Times New Roman"/>
        <charset val="134"/>
      </rPr>
      <t xml:space="preserve">
3.</t>
    </r>
    <r>
      <rPr>
        <sz val="9"/>
        <color theme="1"/>
        <rFont val="宋体"/>
        <charset val="134"/>
      </rPr>
      <t>对撂荒地进行了有效利用，提高了耕地利用率。</t>
    </r>
  </si>
  <si>
    <t>带动生产</t>
  </si>
  <si>
    <t>滨河社区</t>
  </si>
  <si>
    <t>滨河社区集体经济合作社农机具购买项目</t>
  </si>
  <si>
    <t>流转土地1500亩，种植优种莜麦1000余亩、优种土豆500余亩。</t>
  </si>
  <si>
    <r>
      <rPr>
        <sz val="9"/>
        <color theme="1"/>
        <rFont val="宋体"/>
        <charset val="134"/>
      </rPr>
      <t>经济效益：</t>
    </r>
    <r>
      <rPr>
        <sz val="9"/>
        <color theme="1"/>
        <rFont val="Times New Roman"/>
        <charset val="134"/>
      </rPr>
      <t xml:space="preserve">
1.</t>
    </r>
    <r>
      <rPr>
        <sz val="9"/>
        <color theme="1"/>
        <rFont val="宋体"/>
        <charset val="134"/>
      </rPr>
      <t>生产经营收入：机械化种植莜麦、胡麻</t>
    </r>
    <r>
      <rPr>
        <sz val="9"/>
        <color theme="1"/>
        <rFont val="Times New Roman"/>
        <charset val="134"/>
      </rPr>
      <t>1000</t>
    </r>
    <r>
      <rPr>
        <sz val="9"/>
        <color theme="1"/>
        <rFont val="宋体"/>
        <charset val="134"/>
      </rPr>
      <t>亩，年收入</t>
    </r>
    <r>
      <rPr>
        <sz val="9"/>
        <color theme="1"/>
        <rFont val="Times New Roman"/>
        <charset val="134"/>
      </rPr>
      <t>8</t>
    </r>
    <r>
      <rPr>
        <sz val="9"/>
        <color theme="1"/>
        <rFont val="宋体"/>
        <charset val="134"/>
      </rPr>
      <t>万元；</t>
    </r>
    <r>
      <rPr>
        <sz val="9"/>
        <color theme="1"/>
        <rFont val="Times New Roman"/>
        <charset val="134"/>
      </rPr>
      <t xml:space="preserve">
2.</t>
    </r>
    <r>
      <rPr>
        <sz val="9"/>
        <color theme="1"/>
        <rFont val="宋体"/>
        <charset val="134"/>
      </rPr>
      <t>提高托管经营搬迁户迁出村耕地能力，增加效益。</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扩大农机销售租赁市场需求，增加农机经销商收入，支付农资经销商农资采购费用</t>
    </r>
    <r>
      <rPr>
        <sz val="9"/>
        <color theme="1"/>
        <rFont val="Times New Roman"/>
        <charset val="134"/>
      </rPr>
      <t>550000</t>
    </r>
    <r>
      <rPr>
        <sz val="9"/>
        <color theme="1"/>
        <rFont val="宋体"/>
        <charset val="134"/>
      </rPr>
      <t>元；</t>
    </r>
    <r>
      <rPr>
        <sz val="9"/>
        <color theme="1"/>
        <rFont val="Times New Roman"/>
        <charset val="134"/>
      </rPr>
      <t xml:space="preserve">
1.</t>
    </r>
    <r>
      <rPr>
        <sz val="9"/>
        <color theme="1"/>
        <rFont val="宋体"/>
        <charset val="134"/>
      </rPr>
      <t>向搬迁劳动力、脱贫劳动力提供就业岗位</t>
    </r>
    <r>
      <rPr>
        <sz val="9"/>
        <color theme="1"/>
        <rFont val="Times New Roman"/>
        <charset val="134"/>
      </rPr>
      <t>6</t>
    </r>
    <r>
      <rPr>
        <sz val="9"/>
        <color theme="1"/>
        <rFont val="宋体"/>
        <charset val="134"/>
      </rPr>
      <t>个，带动搬迁户、脱贫户增收增加务工收入</t>
    </r>
    <r>
      <rPr>
        <sz val="9"/>
        <color theme="1"/>
        <rFont val="Times New Roman"/>
        <charset val="134"/>
      </rPr>
      <t>48000</t>
    </r>
    <r>
      <rPr>
        <sz val="9"/>
        <color theme="1"/>
        <rFont val="宋体"/>
        <charset val="134"/>
      </rPr>
      <t>元；</t>
    </r>
    <r>
      <rPr>
        <sz val="9"/>
        <color theme="1"/>
        <rFont val="Times New Roman"/>
        <charset val="134"/>
      </rPr>
      <t xml:space="preserve">
2.</t>
    </r>
    <r>
      <rPr>
        <sz val="9"/>
        <color theme="1"/>
        <rFont val="宋体"/>
        <charset val="134"/>
      </rPr>
      <t>提高托管经营搬迁户迁出村耕地能力，增加效益。</t>
    </r>
    <r>
      <rPr>
        <sz val="9"/>
        <color theme="1"/>
        <rFont val="Times New Roman"/>
        <charset val="134"/>
      </rPr>
      <t xml:space="preserve">
3.</t>
    </r>
    <r>
      <rPr>
        <sz val="9"/>
        <color theme="1"/>
        <rFont val="宋体"/>
        <charset val="134"/>
      </rPr>
      <t>提高土地利用率，增加流转出租土地农户收入。</t>
    </r>
  </si>
  <si>
    <t>宁武山水丰年玉米培育种植</t>
  </si>
  <si>
    <t>厂区护坝2.5米高70米长、运营费用40万元、厂区内配套设施（硬化院500平米、厕所一座）</t>
  </si>
  <si>
    <r>
      <rPr>
        <sz val="9"/>
        <color theme="1"/>
        <rFont val="宋体"/>
        <charset val="134"/>
      </rPr>
      <t>增加</t>
    </r>
    <r>
      <rPr>
        <sz val="9"/>
        <color theme="1"/>
        <rFont val="Times New Roman"/>
        <charset val="134"/>
      </rPr>
      <t>86</t>
    </r>
    <r>
      <rPr>
        <sz val="9"/>
        <color theme="1"/>
        <rFont val="宋体"/>
        <charset val="134"/>
      </rPr>
      <t>户农户流转费收入，预计带动</t>
    </r>
    <r>
      <rPr>
        <sz val="9"/>
        <color theme="1"/>
        <rFont val="Times New Roman"/>
        <charset val="134"/>
      </rPr>
      <t>50</t>
    </r>
    <r>
      <rPr>
        <sz val="9"/>
        <color theme="1"/>
        <rFont val="宋体"/>
        <charset val="134"/>
      </rPr>
      <t>余人务工</t>
    </r>
  </si>
  <si>
    <t>马头山村</t>
  </si>
  <si>
    <t>石家庄镇马头山村甜玉米种植项目</t>
  </si>
  <si>
    <t>200亩甜玉米种植及冷库维修</t>
  </si>
  <si>
    <r>
      <rPr>
        <sz val="9"/>
        <color theme="1"/>
        <rFont val="宋体"/>
        <charset val="134"/>
      </rPr>
      <t>壮大集体经济收入</t>
    </r>
    <r>
      <rPr>
        <sz val="9"/>
        <color theme="1"/>
        <rFont val="Times New Roman"/>
        <charset val="134"/>
      </rPr>
      <t>5</t>
    </r>
    <r>
      <rPr>
        <sz val="9"/>
        <color theme="1"/>
        <rFont val="宋体"/>
        <charset val="134"/>
      </rPr>
      <t>万，带动</t>
    </r>
    <r>
      <rPr>
        <sz val="9"/>
        <color theme="1"/>
        <rFont val="Times New Roman"/>
        <charset val="134"/>
      </rPr>
      <t>20</t>
    </r>
    <r>
      <rPr>
        <sz val="9"/>
        <color theme="1"/>
        <rFont val="宋体"/>
        <charset val="134"/>
      </rPr>
      <t>个</t>
    </r>
    <r>
      <rPr>
        <sz val="9"/>
        <color theme="1"/>
        <rFont val="Times New Roman"/>
        <charset val="134"/>
      </rPr>
      <t xml:space="preserve">
</t>
    </r>
    <r>
      <rPr>
        <sz val="9"/>
        <color theme="1"/>
        <rFont val="宋体"/>
        <charset val="134"/>
      </rPr>
      <t>剩余劳力务工</t>
    </r>
  </si>
  <si>
    <t>腰庄村</t>
  </si>
  <si>
    <t>腰庄金莲花种植</t>
  </si>
  <si>
    <t>扩大金莲花种植面积50亩，新建厂房100㎡</t>
  </si>
  <si>
    <r>
      <rPr>
        <sz val="9"/>
        <color theme="1"/>
        <rFont val="宋体"/>
        <charset val="134"/>
      </rPr>
      <t>预计年收益</t>
    </r>
    <r>
      <rPr>
        <sz val="9"/>
        <color theme="1"/>
        <rFont val="Times New Roman"/>
        <charset val="134"/>
      </rPr>
      <t>15</t>
    </r>
    <r>
      <rPr>
        <sz val="9"/>
        <color theme="1"/>
        <rFont val="宋体"/>
        <charset val="134"/>
      </rPr>
      <t>万元</t>
    </r>
  </si>
  <si>
    <t>就业务工，带动生产</t>
  </si>
  <si>
    <t>夥和沟村</t>
  </si>
  <si>
    <t>夥和沟村食用玫瑰、冰葡萄种植基地项目</t>
  </si>
  <si>
    <t>利用夥伙沟计划种植冰葡萄50亩、玫瑰50亩。</t>
  </si>
  <si>
    <t>为当地种养殖户提供优质品种，提高种养殖效率，改良当地养殖户品种，为种养殖户提供系统科学的种养殖技术；农家乐增强服务能力和接待能力，获得游客满意度；增加当地百姓收入，加快经济发展。</t>
  </si>
  <si>
    <t>前石湖村</t>
  </si>
  <si>
    <t>前石湖肉牛繁殖</t>
  </si>
  <si>
    <t>村集体出租未利用地5亩</t>
  </si>
  <si>
    <r>
      <rPr>
        <sz val="9"/>
        <color theme="1"/>
        <rFont val="宋体"/>
        <charset val="134"/>
      </rPr>
      <t>社会效益：增加村集体收入</t>
    </r>
    <r>
      <rPr>
        <sz val="9"/>
        <color theme="1"/>
        <rFont val="Times New Roman"/>
        <charset val="134"/>
      </rPr>
      <t>3500</t>
    </r>
    <r>
      <rPr>
        <sz val="9"/>
        <color theme="1"/>
        <rFont val="宋体"/>
        <charset val="134"/>
      </rPr>
      <t>元</t>
    </r>
    <r>
      <rPr>
        <sz val="9"/>
        <color theme="1"/>
        <rFont val="Times New Roman"/>
        <charset val="134"/>
      </rPr>
      <t>/</t>
    </r>
    <r>
      <rPr>
        <sz val="9"/>
        <color theme="1"/>
        <rFont val="宋体"/>
        <charset val="134"/>
      </rPr>
      <t>年，带动村监测户</t>
    </r>
    <r>
      <rPr>
        <sz val="9"/>
        <color theme="1"/>
        <rFont val="Times New Roman"/>
        <charset val="134"/>
      </rPr>
      <t>1</t>
    </r>
    <r>
      <rPr>
        <sz val="9"/>
        <color theme="1"/>
        <rFont val="宋体"/>
        <charset val="134"/>
      </rPr>
      <t>人，脱贫户</t>
    </r>
    <r>
      <rPr>
        <sz val="9"/>
        <color theme="1"/>
        <rFont val="Times New Roman"/>
        <charset val="134"/>
      </rPr>
      <t>9</t>
    </r>
    <r>
      <rPr>
        <sz val="9"/>
        <color theme="1"/>
        <rFont val="宋体"/>
        <charset val="134"/>
      </rPr>
      <t>人，劳务增收每人</t>
    </r>
    <r>
      <rPr>
        <sz val="9"/>
        <color theme="1"/>
        <rFont val="Times New Roman"/>
        <charset val="134"/>
      </rPr>
      <t>2000</t>
    </r>
    <r>
      <rPr>
        <sz val="9"/>
        <color theme="1"/>
        <rFont val="宋体"/>
        <charset val="134"/>
      </rPr>
      <t>元；经济效益：</t>
    </r>
    <r>
      <rPr>
        <sz val="9"/>
        <color theme="1"/>
        <rFont val="Times New Roman"/>
        <charset val="134"/>
      </rPr>
      <t>100</t>
    </r>
    <r>
      <rPr>
        <sz val="9"/>
        <color theme="1"/>
        <rFont val="宋体"/>
        <charset val="134"/>
      </rPr>
      <t>万元。</t>
    </r>
  </si>
  <si>
    <t>带动生产，就业务工</t>
  </si>
  <si>
    <t>耿家坡村</t>
  </si>
  <si>
    <t>耿家坡永昌种养殖专业合作社肉牛养殖</t>
  </si>
  <si>
    <t>扩大肉牛养殖规模</t>
  </si>
  <si>
    <r>
      <rPr>
        <sz val="9"/>
        <color theme="1"/>
        <rFont val="宋体"/>
        <charset val="134"/>
      </rPr>
      <t>预计年收益</t>
    </r>
    <r>
      <rPr>
        <sz val="9"/>
        <color theme="1"/>
        <rFont val="Times New Roman"/>
        <charset val="134"/>
      </rPr>
      <t>3</t>
    </r>
    <r>
      <rPr>
        <sz val="9"/>
        <color theme="1"/>
        <rFont val="宋体"/>
        <charset val="134"/>
      </rPr>
      <t>万元</t>
    </r>
  </si>
  <si>
    <t>宁武县民计明生种养殖农民专业合作社扩建项目</t>
  </si>
  <si>
    <t>扩建</t>
  </si>
  <si>
    <t>扩大养鸡规模，新增加14000只鸡养殖</t>
  </si>
  <si>
    <r>
      <rPr>
        <sz val="9"/>
        <color theme="1"/>
        <rFont val="宋体"/>
        <charset val="134"/>
      </rPr>
      <t>壮大集体经济收入</t>
    </r>
    <r>
      <rPr>
        <sz val="9"/>
        <color theme="1"/>
        <rFont val="Times New Roman"/>
        <charset val="134"/>
      </rPr>
      <t>3.25</t>
    </r>
    <r>
      <rPr>
        <sz val="9"/>
        <color theme="1"/>
        <rFont val="宋体"/>
        <charset val="134"/>
      </rPr>
      <t>万，带动</t>
    </r>
    <r>
      <rPr>
        <sz val="9"/>
        <color theme="1"/>
        <rFont val="Times New Roman"/>
        <charset val="134"/>
      </rPr>
      <t>5</t>
    </r>
    <r>
      <rPr>
        <sz val="9"/>
        <color theme="1"/>
        <rFont val="宋体"/>
        <charset val="134"/>
      </rPr>
      <t>个剩余劳力务工</t>
    </r>
  </si>
  <si>
    <t>赵家沟村</t>
  </si>
  <si>
    <t>石家庄镇赵家沟村猪场扩大养殖规模项目</t>
  </si>
  <si>
    <t>新增加400头养殖藏香猪项目</t>
  </si>
  <si>
    <r>
      <rPr>
        <sz val="9"/>
        <color theme="1"/>
        <rFont val="宋体"/>
        <charset val="134"/>
      </rPr>
      <t>壮大集体经济收入</t>
    </r>
    <r>
      <rPr>
        <sz val="9"/>
        <color theme="1"/>
        <rFont val="Times New Roman"/>
        <charset val="134"/>
      </rPr>
      <t>2</t>
    </r>
    <r>
      <rPr>
        <sz val="9"/>
        <color theme="1"/>
        <rFont val="宋体"/>
        <charset val="134"/>
      </rPr>
      <t>万，带动</t>
    </r>
    <r>
      <rPr>
        <sz val="9"/>
        <color theme="1"/>
        <rFont val="Times New Roman"/>
        <charset val="134"/>
      </rPr>
      <t>5</t>
    </r>
    <r>
      <rPr>
        <sz val="9"/>
        <color theme="1"/>
        <rFont val="宋体"/>
        <charset val="134"/>
      </rPr>
      <t>个</t>
    </r>
    <r>
      <rPr>
        <sz val="9"/>
        <color theme="1"/>
        <rFont val="Times New Roman"/>
        <charset val="134"/>
      </rPr>
      <t xml:space="preserve">
</t>
    </r>
    <r>
      <rPr>
        <sz val="9"/>
        <color theme="1"/>
        <rFont val="宋体"/>
        <charset val="134"/>
      </rPr>
      <t>剩余劳力务工。</t>
    </r>
  </si>
  <si>
    <t>潘家湾村</t>
  </si>
  <si>
    <t>石家庄镇潘家湾村猪场扩大养殖规模项目</t>
  </si>
  <si>
    <t>石家庄镇新堡村猪场扩大养殖规模项目</t>
  </si>
  <si>
    <t>庙岭村</t>
  </si>
  <si>
    <t>怀道乡庙岭村现代鸵鸟养殖加工项目</t>
  </si>
  <si>
    <t>扩建鸵鸟厂棚、建设鸵鸟屠宰车间</t>
  </si>
  <si>
    <r>
      <rPr>
        <sz val="9"/>
        <color theme="1"/>
        <rFont val="宋体"/>
        <charset val="134"/>
      </rPr>
      <t>建成后可实现鸵鸟存栏</t>
    </r>
    <r>
      <rPr>
        <sz val="9"/>
        <color theme="1"/>
        <rFont val="Times New Roman"/>
        <charset val="134"/>
      </rPr>
      <t>400</t>
    </r>
    <r>
      <rPr>
        <sz val="9"/>
        <color theme="1"/>
        <rFont val="宋体"/>
        <charset val="134"/>
      </rPr>
      <t>只，年屠宰</t>
    </r>
    <r>
      <rPr>
        <sz val="9"/>
        <color theme="1"/>
        <rFont val="Times New Roman"/>
        <charset val="134"/>
      </rPr>
      <t>200</t>
    </r>
    <r>
      <rPr>
        <sz val="9"/>
        <color theme="1"/>
        <rFont val="宋体"/>
        <charset val="134"/>
      </rPr>
      <t>只，通过售卖幼鸟、鸵鸟蛋、鸵鸟肉等获得经济效益，预计年收益</t>
    </r>
    <r>
      <rPr>
        <sz val="9"/>
        <color theme="1"/>
        <rFont val="Times New Roman"/>
        <charset val="134"/>
      </rPr>
      <t>150</t>
    </r>
    <r>
      <rPr>
        <sz val="9"/>
        <color theme="1"/>
        <rFont val="宋体"/>
        <charset val="134"/>
      </rPr>
      <t>万元，可增加集体经济收入</t>
    </r>
    <r>
      <rPr>
        <sz val="9"/>
        <color theme="1"/>
        <rFont val="Times New Roman"/>
        <charset val="134"/>
      </rPr>
      <t>15</t>
    </r>
    <r>
      <rPr>
        <sz val="9"/>
        <color theme="1"/>
        <rFont val="宋体"/>
        <charset val="134"/>
      </rPr>
      <t>万元，带动当地就业</t>
    </r>
    <r>
      <rPr>
        <sz val="9"/>
        <color theme="1"/>
        <rFont val="Times New Roman"/>
        <charset val="134"/>
      </rPr>
      <t>10</t>
    </r>
    <r>
      <rPr>
        <sz val="9"/>
        <color theme="1"/>
        <rFont val="宋体"/>
        <charset val="134"/>
      </rPr>
      <t>余人，人均增收</t>
    </r>
    <r>
      <rPr>
        <sz val="9"/>
        <color theme="1"/>
        <rFont val="Times New Roman"/>
        <charset val="134"/>
      </rPr>
      <t>1</t>
    </r>
    <r>
      <rPr>
        <sz val="9"/>
        <color theme="1"/>
        <rFont val="宋体"/>
        <charset val="134"/>
      </rPr>
      <t>万元</t>
    </r>
  </si>
  <si>
    <t>西关村</t>
  </si>
  <si>
    <t>凤凰镇西关村朱家岩小组优种羊养殖项目</t>
  </si>
  <si>
    <t>建设西关村朱家岩小组优种羊养殖场</t>
  </si>
  <si>
    <t>壮大村集体经济，带动村民增收</t>
  </si>
  <si>
    <t>石湖河村</t>
  </si>
  <si>
    <t>石湖河康养休闲生态园建设项目</t>
  </si>
  <si>
    <t>垂钓、农家乐、车厘子种植，新建养殖大棚</t>
  </si>
  <si>
    <r>
      <rPr>
        <sz val="9"/>
        <color theme="1"/>
        <rFont val="宋体"/>
        <charset val="134"/>
      </rPr>
      <t>社会效益：村集体经济收入</t>
    </r>
    <r>
      <rPr>
        <sz val="9"/>
        <color theme="1"/>
        <rFont val="Times New Roman"/>
        <charset val="134"/>
      </rPr>
      <t>10</t>
    </r>
    <r>
      <rPr>
        <sz val="9"/>
        <color theme="1"/>
        <rFont val="宋体"/>
        <charset val="134"/>
      </rPr>
      <t>万元；监测户，脱贫户增收，每户每月增收</t>
    </r>
    <r>
      <rPr>
        <sz val="9"/>
        <color theme="1"/>
        <rFont val="Times New Roman"/>
        <charset val="134"/>
      </rPr>
      <t>1500</t>
    </r>
    <r>
      <rPr>
        <sz val="9"/>
        <color theme="1"/>
        <rFont val="宋体"/>
        <charset val="134"/>
      </rPr>
      <t>元；经济效益：</t>
    </r>
    <r>
      <rPr>
        <sz val="9"/>
        <color theme="1"/>
        <rFont val="Times New Roman"/>
        <charset val="134"/>
      </rPr>
      <t>10</t>
    </r>
    <r>
      <rPr>
        <sz val="9"/>
        <color theme="1"/>
        <rFont val="宋体"/>
        <charset val="134"/>
      </rPr>
      <t>万元。</t>
    </r>
  </si>
  <si>
    <t>就业务工</t>
  </si>
  <si>
    <t>窑子湾村</t>
  </si>
  <si>
    <t>窑子湾村红色旅游基地建设项目</t>
  </si>
  <si>
    <t>将窑子湾村三线兵工厂（烽火厂）打造成为红色记忆基地。该厂遗址涉及我镇窑子湾、闫家崖、社科村，长约3公里，现存房屋90余栋，可对其进行复原，打造展览中心，在有限的空间内，立体化呈现旧址中发生的党史故事，成为东寨旅游“新模式”。</t>
  </si>
  <si>
    <r>
      <rPr>
        <sz val="9"/>
        <color theme="1"/>
        <rFont val="宋体"/>
        <charset val="134"/>
      </rPr>
      <t>本项目建成后可吸收脱贫户参与基地工作，项目预计年收入</t>
    </r>
    <r>
      <rPr>
        <sz val="9"/>
        <color theme="1"/>
        <rFont val="Times New Roman"/>
        <charset val="134"/>
      </rPr>
      <t>110</t>
    </r>
    <r>
      <rPr>
        <sz val="9"/>
        <color theme="1"/>
        <rFont val="宋体"/>
        <charset val="134"/>
      </rPr>
      <t>万元，收入按比例用于脱贫户</t>
    </r>
  </si>
  <si>
    <t>圪洞村</t>
  </si>
  <si>
    <t>圪洞民宿村项目</t>
  </si>
  <si>
    <t>圪洞自然村整村建设民宿</t>
  </si>
  <si>
    <r>
      <rPr>
        <sz val="9"/>
        <color theme="1"/>
        <rFont val="宋体"/>
        <charset val="134"/>
      </rPr>
      <t>社会效益：提升西马坊乡旅游品质；促进农村旅游项目的发展，壮大村集体经济，增加当地百姓收入、加快当地经济发展速度，增加就业岗位，解决本村劳动力就业问题；经济效益：村集体保底收益</t>
    </r>
    <r>
      <rPr>
        <sz val="9"/>
        <color theme="1"/>
        <rFont val="Times New Roman"/>
        <charset val="134"/>
      </rPr>
      <t>5</t>
    </r>
    <r>
      <rPr>
        <sz val="9"/>
        <color theme="1"/>
        <rFont val="宋体"/>
        <charset val="134"/>
      </rPr>
      <t>万元，脱贫户户均增收</t>
    </r>
    <r>
      <rPr>
        <sz val="9"/>
        <color theme="1"/>
        <rFont val="Times New Roman"/>
        <charset val="134"/>
      </rPr>
      <t>5000</t>
    </r>
    <r>
      <rPr>
        <sz val="9"/>
        <color theme="1"/>
        <rFont val="宋体"/>
        <charset val="134"/>
      </rPr>
      <t>元</t>
    </r>
  </si>
  <si>
    <t>马家梁村</t>
  </si>
  <si>
    <t>马家梁高山草甸星空营地建设项目</t>
  </si>
  <si>
    <t>该村位于芦芽山旁，坐落在海拔较高的山地中,地里位置优越，利用原村民闲置房屋，建设星空帐篷酒店、帐篷营地、观星台等，让游客体验赏高山草甸、观夜空繁星、住云端山居，成为东寨旅游“新趋势”。</t>
  </si>
  <si>
    <r>
      <rPr>
        <sz val="9"/>
        <color theme="1"/>
        <rFont val="宋体"/>
        <charset val="134"/>
      </rPr>
      <t>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85</t>
    </r>
    <r>
      <rPr>
        <sz val="9"/>
        <color theme="1"/>
        <rFont val="宋体"/>
        <charset val="134"/>
      </rPr>
      <t>万元左右，收入将按比例用于本村脱贫户</t>
    </r>
  </si>
  <si>
    <t>西马坊生态旅游设施建设项目</t>
  </si>
  <si>
    <t>宁武县文化和旅游局</t>
  </si>
  <si>
    <t>1、新建西马坊游客中心及生态停车场，增设入口山门。2、新建干沟滩至石佛寺巡护道，总长度3公里，宽度控制在2-2.4米之，沿旅游步道建设6处景观休憩亭及平台，疏散平台4处，6个生态环保厕所，配套环保垃圾箱及科普标牌，以及扶梯、索道等交通配套设施。3、石佛寺寺庙群复原400平方米建筑院落，修缮原疏散台及服务用房；修缮复原观音殿、财神殿等建筑古迹；修缮环太子殿疏散台，建设东顶空中连廊，搭建东顶疏散平台，同时重塑东顶华严铁塔。4、冰口洼防火巡护道及配套：原有道路修复，长度约1.8公里；修缮冰口洼宣教馆以及配套管理用房。荷叶坪巡护道及配套：总长度3公里，采用防腐木架空步道，沿途增设休息平台及配套管理用房。</t>
  </si>
  <si>
    <t>通过龙头企业发展观光、电商、文化等产业带动景区周边农户，围绕产业链条延伸做配套服务，实现创业带就业，让农户逐渐成长为乡村新业态新模式的创业者、从业者，成为乡村特色产业发展的生力军。</t>
  </si>
  <si>
    <t>宁武县全域旅游基础设施整改提升项目</t>
  </si>
  <si>
    <t>宁武县芦芽山风景区</t>
  </si>
  <si>
    <t>对芦芽山风景区维护、修缮、提升改造，建设智慧景区。景区现有停车场进行修缮、改扩建，新建沈家沟、芦芽驿站、芦芽山社科、芦芽山闫家崖、万年冰洞麻地沟、万年冰洞丁家湾等6处停车场，车位1500多个，并加装智慧停车系统等。</t>
  </si>
  <si>
    <t>大石洞村</t>
  </si>
  <si>
    <t>大石洞康养休闲度假区建设项目</t>
  </si>
  <si>
    <t>依托大石洞村传统民居，开发特色民宿，并配套民宿游客中心、多功能厅、餐厅、茶室、酒吧、咖啡吧等配套设施。在冰洞沟按照国家最新 3C 级标准建设驿站、生态露营基地。配套停车场、自驾车露营区、帐篷露营区、服务保障区以及废弃物收纳与处理区等。完善大石洞村旅游基础设施，保持村落原始风貌。</t>
  </si>
  <si>
    <t>宁武县游客集散客运提升项目</t>
  </si>
  <si>
    <t>购置游客转运大巴车50辆、观光电瓶车50辆，除雪车5辆对自驾车线路、旅游专线和景区景点道路进行除雪。在东寨游客中心通往景区各景点沿线重要景观节点处设换乘中心和公交站台，完善沿途旅游交通标识。</t>
  </si>
  <si>
    <t>石家庄村</t>
  </si>
  <si>
    <t>石家庄湿地公园自驾车 营地旅游项目</t>
  </si>
  <si>
    <t>购置卡丁车、沙滩车等设施</t>
  </si>
  <si>
    <r>
      <rPr>
        <sz val="9"/>
        <color theme="1"/>
        <rFont val="宋体"/>
        <charset val="134"/>
      </rPr>
      <t>壮大集体经济收入</t>
    </r>
    <r>
      <rPr>
        <sz val="9"/>
        <color theme="1"/>
        <rFont val="Times New Roman"/>
        <charset val="134"/>
      </rPr>
      <t>45</t>
    </r>
    <r>
      <rPr>
        <sz val="9"/>
        <color theme="1"/>
        <rFont val="宋体"/>
        <charset val="134"/>
      </rPr>
      <t>万，带动</t>
    </r>
    <r>
      <rPr>
        <sz val="9"/>
        <color theme="1"/>
        <rFont val="Times New Roman"/>
        <charset val="134"/>
      </rPr>
      <t>10</t>
    </r>
    <r>
      <rPr>
        <sz val="9"/>
        <color theme="1"/>
        <rFont val="宋体"/>
        <charset val="134"/>
      </rPr>
      <t>个剩</t>
    </r>
    <r>
      <rPr>
        <sz val="9"/>
        <color theme="1"/>
        <rFont val="Times New Roman"/>
        <charset val="134"/>
      </rPr>
      <t xml:space="preserve">
</t>
    </r>
    <r>
      <rPr>
        <sz val="9"/>
        <color theme="1"/>
        <rFont val="宋体"/>
        <charset val="134"/>
      </rPr>
      <t>余劳力务工</t>
    </r>
  </si>
  <si>
    <t>高桥洼村高山草原游牧风情体验项目</t>
  </si>
  <si>
    <t>高桥洼村紧傍马仑草原与芦芽山地理优势得天独厚，开发骑马射箭、篝火晚会、滑翔滑草、自助烤全羊、沙滩越野车等草原风情特色游乐项目。</t>
  </si>
  <si>
    <r>
      <rPr>
        <sz val="9"/>
        <color theme="1"/>
        <rFont val="宋体"/>
        <charset val="134"/>
      </rPr>
      <t>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30</t>
    </r>
    <r>
      <rPr>
        <sz val="9"/>
        <color theme="1"/>
        <rFont val="宋体"/>
        <charset val="134"/>
      </rPr>
      <t>万元左右，收入将按比例用于本村脱贫户</t>
    </r>
  </si>
  <si>
    <t>鸭子海休闲文旅基地</t>
  </si>
  <si>
    <t>扩大鸭子海文旅基地建设规模，扩建烧烤区，新购置帐篷、星空房等配套设施，同时在水面上新建观光平台400平米、音乐舞台120平米，钓鱼台10座，观光木栈道200米，</t>
  </si>
  <si>
    <r>
      <rPr>
        <sz val="9"/>
        <color theme="1"/>
        <rFont val="宋体"/>
        <charset val="134"/>
      </rPr>
      <t>社会效益：提升文旅休闲基地容客量，扩大经营规模。</t>
    </r>
    <r>
      <rPr>
        <sz val="9"/>
        <color theme="1"/>
        <rFont val="Times New Roman"/>
        <charset val="134"/>
      </rPr>
      <t xml:space="preserve">
</t>
    </r>
    <r>
      <rPr>
        <sz val="9"/>
        <color theme="1"/>
        <rFont val="宋体"/>
        <charset val="134"/>
      </rPr>
      <t>经济效益：进一步壮大村集体经济，带动村内劳动力增收致富</t>
    </r>
  </si>
  <si>
    <t>宁化村</t>
  </si>
  <si>
    <t>宁化民宿</t>
  </si>
  <si>
    <t>将头道街两侧民居、餐饮街西侧部分居民院落改造为避暑康养民宿。将村内占地约为600㎡的村集体旧大队院和关帝庙景点对面的窑洞房，改造发展特色民宿，升级改造景区服务配套设施</t>
  </si>
  <si>
    <r>
      <rPr>
        <sz val="9"/>
        <color theme="1"/>
        <rFont val="宋体"/>
        <charset val="134"/>
      </rPr>
      <t>预计年收入</t>
    </r>
    <r>
      <rPr>
        <sz val="9"/>
        <color theme="1"/>
        <rFont val="Times New Roman"/>
        <charset val="134"/>
      </rPr>
      <t>41.4</t>
    </r>
    <r>
      <rPr>
        <sz val="9"/>
        <color theme="1"/>
        <rFont val="宋体"/>
        <charset val="134"/>
      </rPr>
      <t>万元（住宿费：</t>
    </r>
    <r>
      <rPr>
        <sz val="9"/>
        <color theme="1"/>
        <rFont val="Times New Roman"/>
        <charset val="134"/>
      </rPr>
      <t>150</t>
    </r>
    <r>
      <rPr>
        <sz val="9"/>
        <color theme="1"/>
        <rFont val="宋体"/>
        <charset val="134"/>
      </rPr>
      <t>元</t>
    </r>
    <r>
      <rPr>
        <sz val="9"/>
        <color theme="1"/>
        <rFont val="Times New Roman"/>
        <charset val="134"/>
      </rPr>
      <t>*12</t>
    </r>
    <r>
      <rPr>
        <sz val="9"/>
        <color theme="1"/>
        <rFont val="宋体"/>
        <charset val="134"/>
      </rPr>
      <t>间按入住率</t>
    </r>
    <r>
      <rPr>
        <sz val="9"/>
        <color theme="1"/>
        <rFont val="Times New Roman"/>
        <charset val="134"/>
      </rPr>
      <t>50%*180</t>
    </r>
    <r>
      <rPr>
        <sz val="9"/>
        <color theme="1"/>
        <rFont val="宋体"/>
        <charset val="134"/>
      </rPr>
      <t>天</t>
    </r>
    <r>
      <rPr>
        <sz val="9"/>
        <color theme="1"/>
        <rFont val="Times New Roman"/>
        <charset val="134"/>
      </rPr>
      <t>=32.4</t>
    </r>
    <r>
      <rPr>
        <sz val="9"/>
        <color theme="1"/>
        <rFont val="宋体"/>
        <charset val="134"/>
      </rPr>
      <t>万元，土特产、工艺品销售利润日销售</t>
    </r>
    <r>
      <rPr>
        <sz val="9"/>
        <color theme="1"/>
        <rFont val="Times New Roman"/>
        <charset val="134"/>
      </rPr>
      <t>500</t>
    </r>
    <r>
      <rPr>
        <sz val="9"/>
        <color theme="1"/>
        <rFont val="宋体"/>
        <charset val="134"/>
      </rPr>
      <t>元</t>
    </r>
    <r>
      <rPr>
        <sz val="9"/>
        <color theme="1"/>
        <rFont val="Times New Roman"/>
        <charset val="134"/>
      </rPr>
      <t>*180</t>
    </r>
    <r>
      <rPr>
        <sz val="9"/>
        <color theme="1"/>
        <rFont val="宋体"/>
        <charset val="134"/>
      </rPr>
      <t>天</t>
    </r>
    <r>
      <rPr>
        <sz val="9"/>
        <color theme="1"/>
        <rFont val="Times New Roman"/>
        <charset val="134"/>
      </rPr>
      <t>=9</t>
    </r>
    <r>
      <rPr>
        <sz val="9"/>
        <color theme="1"/>
        <rFont val="宋体"/>
        <charset val="134"/>
      </rPr>
      <t>万元）</t>
    </r>
  </si>
  <si>
    <t>馒头山村</t>
  </si>
  <si>
    <t>馒头山村绿皮车露营地项目</t>
  </si>
  <si>
    <t>利用恒光遗留旧址建设火车旅馆50套，营地大门及客服中心，美食广场，军工隧道，景观小品，配套设施，总占地面积60000平米</t>
  </si>
  <si>
    <r>
      <rPr>
        <sz val="9"/>
        <color theme="1"/>
        <rFont val="宋体"/>
        <charset val="134"/>
      </rPr>
      <t>社会效益：传承红色文化，弘扬军工精神；促进农村旅游项目发展，壮大村集体经济，增加当地百姓收入，加快当地经济发展速度，增加就业岗位，解决本村劳动力就业问题；经济效益：村集体保底收益</t>
    </r>
    <r>
      <rPr>
        <sz val="9"/>
        <color theme="1"/>
        <rFont val="Times New Roman"/>
        <charset val="134"/>
      </rPr>
      <t>6</t>
    </r>
    <r>
      <rPr>
        <sz val="9"/>
        <color theme="1"/>
        <rFont val="宋体"/>
        <charset val="134"/>
      </rPr>
      <t>万元，带动脱贫户户均增收</t>
    </r>
    <r>
      <rPr>
        <sz val="9"/>
        <color theme="1"/>
        <rFont val="Times New Roman"/>
        <charset val="134"/>
      </rPr>
      <t>2000</t>
    </r>
    <r>
      <rPr>
        <sz val="9"/>
        <color theme="1"/>
        <rFont val="宋体"/>
        <charset val="134"/>
      </rPr>
      <t>元。</t>
    </r>
  </si>
  <si>
    <t>涔山乡大石洞旅游产业建设项目</t>
  </si>
  <si>
    <t>新建大石洞驿站到民宿步道，对村口到村委会800米河道进行整治。</t>
  </si>
  <si>
    <t>改善村内环境质量，增加村民土特产销售民宿服务收入。</t>
  </si>
  <si>
    <t>王化沟村</t>
  </si>
  <si>
    <t>悬空村景点提升项目</t>
  </si>
  <si>
    <t>新建特色餐饮与销售山珍的综合商铺和生态停车场,综合商铺建设面积180m²,生态停车场两处共600m²;拆除老旧房屋、残垣断壁等。</t>
  </si>
  <si>
    <r>
      <rPr>
        <sz val="9"/>
        <color theme="1"/>
        <rFont val="宋体"/>
        <charset val="134"/>
      </rPr>
      <t>改善村内景区环境质量，提升景区质量标准，增加</t>
    </r>
    <r>
      <rPr>
        <sz val="9"/>
        <color theme="1"/>
        <rFont val="Times New Roman"/>
        <charset val="134"/>
      </rPr>
      <t>20</t>
    </r>
    <r>
      <rPr>
        <sz val="9"/>
        <color theme="1"/>
        <rFont val="宋体"/>
        <charset val="134"/>
      </rPr>
      <t>个就业岗位，带动脱贫群众和监测对象</t>
    </r>
    <r>
      <rPr>
        <sz val="9"/>
        <color theme="1"/>
        <rFont val="Times New Roman"/>
        <charset val="134"/>
      </rPr>
      <t>47</t>
    </r>
    <r>
      <rPr>
        <sz val="9"/>
        <color theme="1"/>
        <rFont val="宋体"/>
        <charset val="134"/>
      </rPr>
      <t>个就近就业，提高村民土特产销售增加收入，壮大村集体经济收入，增加村集体收入</t>
    </r>
    <r>
      <rPr>
        <sz val="9"/>
        <color theme="1"/>
        <rFont val="Times New Roman"/>
        <charset val="134"/>
      </rPr>
      <t>4.5</t>
    </r>
    <r>
      <rPr>
        <sz val="9"/>
        <color theme="1"/>
        <rFont val="宋体"/>
        <charset val="134"/>
      </rPr>
      <t>万元。</t>
    </r>
  </si>
  <si>
    <t>涔山乡旅游观光车、移动太空舱民宿、移动商铺及配套设施乡村旅游项目</t>
  </si>
  <si>
    <t>旅游观光车20辆、移动太空舱民宿、移动商铺10间等配套设施。</t>
  </si>
  <si>
    <t>预计旅游收入100万。提升旅游品质，壮大集体经济，带动村民增收，推动乡村振兴。通过利润分成、技术指导等利益联结机制，优先安排脱贫户、监测户参阅务工劳务，增加农户打工收入。</t>
  </si>
  <si>
    <t>以“企业+村委会+农户”的经营模式，以村委会为纽带，与农户结成稳定互赢的利益联结机制。优先安排脱贫户、监测户参与务工劳务，增加农户打工收入。</t>
  </si>
  <si>
    <t>宁化村发展壮大集体经济项目—宁化村新建民宿</t>
  </si>
  <si>
    <t>1、房屋折旧、补偿安置费用100万元；2、新建民宿及室内装修费用355万元（其中，新建民宿283万元，室内设施72万元）3、相关配套基础设施：取暖设备40万、消防设施30万。</t>
  </si>
  <si>
    <t>带动宁化旅游业的发展，增加农民多渠道收入，预计年收入41.4万元（住宿费：150元*12间按入住率50%*180天=32.4万元，土特产、工艺品销售利润日销售500元*180天=9万元）。</t>
  </si>
  <si>
    <t>聘用当地群众参与管理和服务，带动约10人（房间打扫2人，洗衣2人，餐厅4人，管理2人）就业，带动最少50户脱贫户获益（修建当中优先脱贫户务工）劳务，带动农民增收，增加村集体经济收入。</t>
  </si>
  <si>
    <t>石家庄湿地公园自驾车、房车营地旅游项目</t>
  </si>
  <si>
    <t>建设自驾车、房车营地，配套上下水处理设施和充电桩、自助洗车、土特产销售点，开展自助烧烤、露营、钓鱼等休闲旅游活动。</t>
  </si>
  <si>
    <r>
      <rPr>
        <sz val="7"/>
        <color theme="1"/>
        <rFont val="Arial Narrow"/>
        <charset val="204"/>
      </rPr>
      <t>1.</t>
    </r>
    <r>
      <rPr>
        <sz val="7"/>
        <color theme="1"/>
        <rFont val="宋体"/>
        <charset val="204"/>
      </rPr>
      <t>利用湿地公园这一优质资源，建设太原、晋南、陕蒙游客自驾游宁武驿站，打造网红打卡地，有效宣传宁武知名度。</t>
    </r>
    <r>
      <rPr>
        <sz val="7"/>
        <color theme="1"/>
        <rFont val="Arial Narrow"/>
        <charset val="204"/>
      </rPr>
      <t xml:space="preserve">
2.</t>
    </r>
    <r>
      <rPr>
        <sz val="7"/>
        <color theme="1"/>
        <rFont val="宋体"/>
        <charset val="204"/>
      </rPr>
      <t>村集体经济增收</t>
    </r>
    <r>
      <rPr>
        <sz val="7"/>
        <color theme="1"/>
        <rFont val="Arial Narrow"/>
        <charset val="204"/>
      </rPr>
      <t>15</t>
    </r>
    <r>
      <rPr>
        <sz val="7"/>
        <color theme="1"/>
        <rFont val="宋体"/>
        <charset val="204"/>
      </rPr>
      <t>万元</t>
    </r>
    <r>
      <rPr>
        <sz val="7"/>
        <color theme="1"/>
        <rFont val="Arial Narrow"/>
        <charset val="204"/>
      </rPr>
      <t>/</t>
    </r>
    <r>
      <rPr>
        <sz val="7"/>
        <color theme="1"/>
        <rFont val="宋体"/>
        <charset val="204"/>
      </rPr>
      <t>年。</t>
    </r>
  </si>
  <si>
    <t>村集体经济增收15万元/年。</t>
  </si>
  <si>
    <t>东马坊乡壮大村集体经济项目</t>
  </si>
  <si>
    <t>利用东马坊乡独特的地理和气候条件，搞特色种养殖产业。</t>
  </si>
  <si>
    <t>通过特色种养殖业的发展，增加村集体收益，提高农民种养殖信心，减少土地撂荒。</t>
  </si>
  <si>
    <t>头马营村</t>
  </si>
  <si>
    <t>头马营农家乐康养民宿</t>
  </si>
  <si>
    <t>在头马营良种场院内，窑洞维修及上面加盖二层，共20间，设置单元网格区域认养鸡羊牛等家养畜禽20处。供暖设施建设，配套设施配备</t>
  </si>
  <si>
    <r>
      <rPr>
        <sz val="9"/>
        <color theme="1"/>
        <rFont val="宋体"/>
        <charset val="134"/>
      </rPr>
      <t>预计年收入</t>
    </r>
    <r>
      <rPr>
        <sz val="9"/>
        <color theme="1"/>
        <rFont val="Times New Roman"/>
        <charset val="134"/>
      </rPr>
      <t>22.6</t>
    </r>
    <r>
      <rPr>
        <sz val="9"/>
        <color theme="1"/>
        <rFont val="宋体"/>
        <charset val="134"/>
      </rPr>
      <t>万元（住宿费：</t>
    </r>
    <r>
      <rPr>
        <sz val="9"/>
        <color theme="1"/>
        <rFont val="Times New Roman"/>
        <charset val="134"/>
      </rPr>
      <t>150</t>
    </r>
    <r>
      <rPr>
        <sz val="9"/>
        <color theme="1"/>
        <rFont val="宋体"/>
        <charset val="134"/>
      </rPr>
      <t>元</t>
    </r>
    <r>
      <rPr>
        <sz val="9"/>
        <color theme="1"/>
        <rFont val="Times New Roman"/>
        <charset val="134"/>
      </rPr>
      <t>*10</t>
    </r>
    <r>
      <rPr>
        <sz val="9"/>
        <color theme="1"/>
        <rFont val="宋体"/>
        <charset val="134"/>
      </rPr>
      <t>间按入住率</t>
    </r>
    <r>
      <rPr>
        <sz val="9"/>
        <color theme="1"/>
        <rFont val="Times New Roman"/>
        <charset val="134"/>
      </rPr>
      <t>50%*120</t>
    </r>
    <r>
      <rPr>
        <sz val="9"/>
        <color theme="1"/>
        <rFont val="宋体"/>
        <charset val="134"/>
      </rPr>
      <t>天</t>
    </r>
    <r>
      <rPr>
        <sz val="9"/>
        <color theme="1"/>
        <rFont val="Times New Roman"/>
        <charset val="134"/>
      </rPr>
      <t>=18</t>
    </r>
    <r>
      <rPr>
        <sz val="9"/>
        <color theme="1"/>
        <rFont val="宋体"/>
        <charset val="134"/>
      </rPr>
      <t>万元，代养蓄禽销售利润约</t>
    </r>
    <r>
      <rPr>
        <sz val="9"/>
        <color theme="1"/>
        <rFont val="Times New Roman"/>
        <charset val="134"/>
      </rPr>
      <t>4.6</t>
    </r>
    <r>
      <rPr>
        <sz val="9"/>
        <color theme="1"/>
        <rFont val="宋体"/>
        <charset val="134"/>
      </rPr>
      <t>万元）</t>
    </r>
  </si>
  <si>
    <t>就业务工，其他</t>
  </si>
  <si>
    <t>宁化新能源停车场项目</t>
  </si>
  <si>
    <t>新建电车充电设施及安装设备三处，（充电收益归村集体），预计需要140万（安装两处变压器40万元，20个充电桩70万元，其他辅助设施2处40万元）。</t>
  </si>
  <si>
    <t>带动宁化旅游业的发展，增加农民多渠道收入，增加经济效益10个充电桩运营*6小时*20元*180天预计收入21.6万元。</t>
  </si>
  <si>
    <t>收取停车费、充电费带动宁化村、山寨村、坝门口村三村集体经济壮大，三村所有农户收益，同时聘用本村各两名农户参与管理和服务增加收入。</t>
  </si>
  <si>
    <t>光伏电站建设</t>
  </si>
  <si>
    <t>惠民社区</t>
  </si>
  <si>
    <t>惠民社区壮大社区集体经济生猪养殖和房顶光伏电站项目</t>
  </si>
  <si>
    <t>依托租赁的宁武县鑫盛生态养殖有限公司13幢8000㎡的圈舍和900㎡的办公用房顶部安装750KW光伏电站，壮大社区集体经济。</t>
  </si>
  <si>
    <r>
      <rPr>
        <sz val="9"/>
        <color theme="1"/>
        <rFont val="宋体"/>
        <charset val="134"/>
      </rPr>
      <t>经济效益：</t>
    </r>
    <r>
      <rPr>
        <sz val="9"/>
        <color theme="1"/>
        <rFont val="Times New Roman"/>
        <charset val="134"/>
      </rPr>
      <t xml:space="preserve">
</t>
    </r>
    <r>
      <rPr>
        <sz val="9"/>
        <color theme="1"/>
        <rFont val="宋体"/>
        <charset val="134"/>
      </rPr>
      <t>在养殖场约</t>
    </r>
    <r>
      <rPr>
        <sz val="9"/>
        <color theme="1"/>
        <rFont val="Times New Roman"/>
        <charset val="134"/>
      </rPr>
      <t>8000</t>
    </r>
    <r>
      <rPr>
        <sz val="9"/>
        <color theme="1"/>
        <rFont val="宋体"/>
        <charset val="134"/>
      </rPr>
      <t>余平米圈舍顶和</t>
    </r>
    <r>
      <rPr>
        <sz val="9"/>
        <color theme="1"/>
        <rFont val="Times New Roman"/>
        <charset val="134"/>
      </rPr>
      <t>900</t>
    </r>
    <r>
      <rPr>
        <sz val="9"/>
        <color theme="1"/>
        <rFont val="宋体"/>
        <charset val="134"/>
      </rPr>
      <t>余平方米的办公房顶安装约</t>
    </r>
    <r>
      <rPr>
        <sz val="9"/>
        <color theme="1"/>
        <rFont val="Times New Roman"/>
        <charset val="134"/>
      </rPr>
      <t>750KW</t>
    </r>
    <r>
      <rPr>
        <sz val="9"/>
        <color theme="1"/>
        <rFont val="宋体"/>
        <charset val="134"/>
      </rPr>
      <t>光伏板，造价</t>
    </r>
    <r>
      <rPr>
        <sz val="9"/>
        <color theme="1"/>
        <rFont val="Times New Roman"/>
        <charset val="134"/>
      </rPr>
      <t>315</t>
    </r>
    <r>
      <rPr>
        <sz val="9"/>
        <color theme="1"/>
        <rFont val="宋体"/>
        <charset val="134"/>
      </rPr>
      <t>万，年发电收益</t>
    </r>
    <r>
      <rPr>
        <sz val="9"/>
        <color theme="1"/>
        <rFont val="Times New Roman"/>
        <charset val="134"/>
      </rPr>
      <t>30</t>
    </r>
    <r>
      <rPr>
        <sz val="9"/>
        <color theme="1"/>
        <rFont val="宋体"/>
        <charset val="134"/>
      </rPr>
      <t>余万元，养殖生猪</t>
    </r>
    <r>
      <rPr>
        <sz val="9"/>
        <color theme="1"/>
        <rFont val="Times New Roman"/>
        <charset val="134"/>
      </rPr>
      <t>300</t>
    </r>
    <r>
      <rPr>
        <sz val="9"/>
        <color theme="1"/>
        <rFont val="宋体"/>
        <charset val="134"/>
      </rPr>
      <t>头，投资</t>
    </r>
    <r>
      <rPr>
        <sz val="9"/>
        <color theme="1"/>
        <rFont val="Times New Roman"/>
        <charset val="134"/>
      </rPr>
      <t>55</t>
    </r>
    <r>
      <rPr>
        <sz val="9"/>
        <color theme="1"/>
        <rFont val="宋体"/>
        <charset val="134"/>
      </rPr>
      <t>万元，进一步壮大社区集体经济。</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吸纳搬迁劳动力务工就业</t>
    </r>
    <r>
      <rPr>
        <sz val="9"/>
        <color theme="1"/>
        <rFont val="Times New Roman"/>
        <charset val="134"/>
      </rPr>
      <t>50</t>
    </r>
    <r>
      <rPr>
        <sz val="9"/>
        <color theme="1"/>
        <rFont val="宋体"/>
        <charset val="134"/>
      </rPr>
      <t>余人，人均增收</t>
    </r>
    <r>
      <rPr>
        <sz val="9"/>
        <color theme="1"/>
        <rFont val="Times New Roman"/>
        <charset val="134"/>
      </rPr>
      <t>5000</t>
    </r>
    <r>
      <rPr>
        <sz val="9"/>
        <color theme="1"/>
        <rFont val="宋体"/>
        <charset val="134"/>
      </rPr>
      <t>余元；</t>
    </r>
    <r>
      <rPr>
        <sz val="9"/>
        <color theme="1"/>
        <rFont val="Times New Roman"/>
        <charset val="134"/>
      </rPr>
      <t xml:space="preserve">
2.</t>
    </r>
    <r>
      <rPr>
        <sz val="9"/>
        <color theme="1"/>
        <rFont val="宋体"/>
        <charset val="134"/>
      </rPr>
      <t>向</t>
    </r>
    <r>
      <rPr>
        <sz val="9"/>
        <color theme="1"/>
        <rFont val="Times New Roman"/>
        <charset val="134"/>
      </rPr>
      <t>839</t>
    </r>
    <r>
      <rPr>
        <sz val="9"/>
        <color theme="1"/>
        <rFont val="宋体"/>
        <charset val="134"/>
      </rPr>
      <t>户</t>
    </r>
    <r>
      <rPr>
        <sz val="9"/>
        <color theme="1"/>
        <rFont val="Times New Roman"/>
        <charset val="134"/>
      </rPr>
      <t>2000</t>
    </r>
    <r>
      <rPr>
        <sz val="9"/>
        <color theme="1"/>
        <rFont val="宋体"/>
        <charset val="134"/>
      </rPr>
      <t>余人发放畜产品福利。</t>
    </r>
  </si>
  <si>
    <t>迭台寺村</t>
  </si>
  <si>
    <t>迭台寺村分布式光伏发电项目</t>
  </si>
  <si>
    <t>拟安装80kw机组容量，安装900平方米光伏板</t>
  </si>
  <si>
    <r>
      <rPr>
        <sz val="9"/>
        <color theme="1"/>
        <rFont val="宋体"/>
        <charset val="134"/>
      </rPr>
      <t>社会效益：发展光伏产业，增加村民村集体收入</t>
    </r>
    <r>
      <rPr>
        <sz val="9"/>
        <color theme="1"/>
        <rFont val="Times New Roman"/>
        <charset val="134"/>
      </rPr>
      <t xml:space="preserve">
</t>
    </r>
    <r>
      <rPr>
        <sz val="9"/>
        <color theme="1"/>
        <rFont val="宋体"/>
        <charset val="134"/>
      </rPr>
      <t>经济效益：增加村民收入，增加村集体经济收入</t>
    </r>
    <r>
      <rPr>
        <sz val="9"/>
        <color theme="1"/>
        <rFont val="Times New Roman"/>
        <charset val="134"/>
      </rPr>
      <t>3.5</t>
    </r>
    <r>
      <rPr>
        <sz val="9"/>
        <color theme="1"/>
        <rFont val="宋体"/>
        <charset val="134"/>
      </rPr>
      <t>万元左右</t>
    </r>
  </si>
  <si>
    <t>土地流转，收益分红</t>
  </si>
  <si>
    <t>王家沟村</t>
  </si>
  <si>
    <t>王家沟等5村联村电站项目</t>
  </si>
  <si>
    <t>安装600KW光伏电站及并网项目</t>
  </si>
  <si>
    <r>
      <rPr>
        <sz val="9"/>
        <color theme="1"/>
        <rFont val="宋体"/>
        <charset val="134"/>
      </rPr>
      <t>壮大集体经济收入</t>
    </r>
    <r>
      <rPr>
        <sz val="9"/>
        <color theme="1"/>
        <rFont val="Times New Roman"/>
        <charset val="134"/>
      </rPr>
      <t>25</t>
    </r>
    <r>
      <rPr>
        <sz val="9"/>
        <color theme="1"/>
        <rFont val="宋体"/>
        <charset val="134"/>
      </rPr>
      <t>万，带动</t>
    </r>
    <r>
      <rPr>
        <sz val="9"/>
        <color theme="1"/>
        <rFont val="Times New Roman"/>
        <charset val="134"/>
      </rPr>
      <t>2</t>
    </r>
    <r>
      <rPr>
        <sz val="9"/>
        <color theme="1"/>
        <rFont val="宋体"/>
        <charset val="134"/>
      </rPr>
      <t>个剩</t>
    </r>
    <r>
      <rPr>
        <sz val="9"/>
        <color theme="1"/>
        <rFont val="Times New Roman"/>
        <charset val="134"/>
      </rPr>
      <t xml:space="preserve">
</t>
    </r>
    <r>
      <rPr>
        <sz val="9"/>
        <color theme="1"/>
        <rFont val="宋体"/>
        <charset val="134"/>
      </rPr>
      <t>余劳力务工</t>
    </r>
  </si>
  <si>
    <t>杨庄村</t>
  </si>
  <si>
    <t>幸福社区“渔光互补”光伏电站项目</t>
  </si>
  <si>
    <t>依托已有的15亩鱼塘，用柔性支架安装700KW的光伏板，造价约300万元，便于为鱼塘供水，打井需费用20万元。</t>
  </si>
  <si>
    <r>
      <rPr>
        <sz val="9"/>
        <color theme="1"/>
        <rFont val="宋体"/>
        <charset val="134"/>
      </rPr>
      <t>经济效益：</t>
    </r>
    <r>
      <rPr>
        <sz val="9"/>
        <color theme="1"/>
        <rFont val="Times New Roman"/>
        <charset val="134"/>
      </rPr>
      <t xml:space="preserve">
</t>
    </r>
    <r>
      <rPr>
        <sz val="9"/>
        <color theme="1"/>
        <rFont val="宋体"/>
        <charset val="134"/>
      </rPr>
      <t>光伏电站年发电收益</t>
    </r>
    <r>
      <rPr>
        <sz val="9"/>
        <color theme="1"/>
        <rFont val="Times New Roman"/>
        <charset val="134"/>
      </rPr>
      <t>30</t>
    </r>
    <r>
      <rPr>
        <sz val="9"/>
        <color theme="1"/>
        <rFont val="宋体"/>
        <charset val="134"/>
      </rPr>
      <t>余万元，项目实施后进一步壮大社区集体经济。</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吸纳搬迁劳动力务工就业</t>
    </r>
    <r>
      <rPr>
        <sz val="9"/>
        <color theme="1"/>
        <rFont val="Times New Roman"/>
        <charset val="134"/>
      </rPr>
      <t>50</t>
    </r>
    <r>
      <rPr>
        <sz val="9"/>
        <color theme="1"/>
        <rFont val="宋体"/>
        <charset val="134"/>
      </rPr>
      <t>余人，人均增收</t>
    </r>
    <r>
      <rPr>
        <sz val="9"/>
        <color theme="1"/>
        <rFont val="Times New Roman"/>
        <charset val="134"/>
      </rPr>
      <t>5000</t>
    </r>
    <r>
      <rPr>
        <sz val="9"/>
        <color theme="1"/>
        <rFont val="宋体"/>
        <charset val="134"/>
      </rPr>
      <t>余元；</t>
    </r>
    <r>
      <rPr>
        <sz val="9"/>
        <color theme="1"/>
        <rFont val="Times New Roman"/>
        <charset val="134"/>
      </rPr>
      <t xml:space="preserve">
2.</t>
    </r>
    <r>
      <rPr>
        <sz val="9"/>
        <color theme="1"/>
        <rFont val="宋体"/>
        <charset val="134"/>
      </rPr>
      <t>向</t>
    </r>
    <r>
      <rPr>
        <sz val="9"/>
        <color theme="1"/>
        <rFont val="Times New Roman"/>
        <charset val="134"/>
      </rPr>
      <t>839</t>
    </r>
    <r>
      <rPr>
        <sz val="9"/>
        <color theme="1"/>
        <rFont val="宋体"/>
        <charset val="134"/>
      </rPr>
      <t>户</t>
    </r>
    <r>
      <rPr>
        <sz val="9"/>
        <color theme="1"/>
        <rFont val="Times New Roman"/>
        <charset val="134"/>
      </rPr>
      <t>2000</t>
    </r>
    <r>
      <rPr>
        <sz val="9"/>
        <color theme="1"/>
        <rFont val="宋体"/>
        <charset val="134"/>
      </rPr>
      <t>余人发放畜产品福利。</t>
    </r>
  </si>
  <si>
    <t>农产品仓储保鲜冷链基础设施建设</t>
  </si>
  <si>
    <t>宽草坪村</t>
  </si>
  <si>
    <t>宽草坪村沙棘果保鲜储存冷库及加工项目</t>
  </si>
  <si>
    <t>建设冷库2086㎡，建设生产车间、包装车间、办公室等设施2050㎡</t>
  </si>
  <si>
    <r>
      <rPr>
        <sz val="9"/>
        <color theme="1"/>
        <rFont val="宋体"/>
        <charset val="134"/>
      </rPr>
      <t>村集体每年增收</t>
    </r>
    <r>
      <rPr>
        <sz val="9"/>
        <color theme="1"/>
        <rFont val="Times New Roman"/>
        <charset val="134"/>
      </rPr>
      <t>4</t>
    </r>
    <r>
      <rPr>
        <sz val="9"/>
        <color theme="1"/>
        <rFont val="宋体"/>
        <charset val="134"/>
      </rPr>
      <t>万元，解决</t>
    </r>
    <r>
      <rPr>
        <sz val="9"/>
        <color theme="1"/>
        <rFont val="Times New Roman"/>
        <charset val="134"/>
      </rPr>
      <t>30</t>
    </r>
    <r>
      <rPr>
        <sz val="9"/>
        <color theme="1"/>
        <rFont val="宋体"/>
        <charset val="134"/>
      </rPr>
      <t>个就业岗位，为村民增收</t>
    </r>
    <r>
      <rPr>
        <sz val="9"/>
        <color theme="1"/>
        <rFont val="Times New Roman"/>
        <charset val="134"/>
      </rPr>
      <t>160</t>
    </r>
    <r>
      <rPr>
        <sz val="9"/>
        <color theme="1"/>
        <rFont val="宋体"/>
        <charset val="134"/>
      </rPr>
      <t>万元。</t>
    </r>
  </si>
  <si>
    <t>蒯屯关村</t>
  </si>
  <si>
    <t>沙棘果原浆加工及冷链项目</t>
  </si>
  <si>
    <t>新建冷库、厂房，硬化场地，购压缩机速冻机、震动脱果机、果浆粉碎机等，收购沙棘枝条果1000吨.</t>
  </si>
  <si>
    <r>
      <rPr>
        <sz val="9"/>
        <color theme="1"/>
        <rFont val="宋体"/>
        <charset val="134"/>
      </rPr>
      <t>仓储出租，收取租金</t>
    </r>
    <r>
      <rPr>
        <sz val="9"/>
        <color theme="1"/>
        <rFont val="Times New Roman"/>
        <charset val="134"/>
      </rPr>
      <t>750</t>
    </r>
    <r>
      <rPr>
        <sz val="9"/>
        <color theme="1"/>
        <rFont val="宋体"/>
        <charset val="134"/>
      </rPr>
      <t>平方</t>
    </r>
    <r>
      <rPr>
        <sz val="9"/>
        <color theme="1"/>
        <rFont val="Times New Roman"/>
        <charset val="134"/>
      </rPr>
      <t>*180</t>
    </r>
    <r>
      <rPr>
        <sz val="9"/>
        <color theme="1"/>
        <rFont val="宋体"/>
        <charset val="134"/>
      </rPr>
      <t>天</t>
    </r>
    <r>
      <rPr>
        <sz val="9"/>
        <color theme="1"/>
        <rFont val="Times New Roman"/>
        <charset val="134"/>
      </rPr>
      <t>*1.6</t>
    </r>
    <r>
      <rPr>
        <sz val="9"/>
        <color theme="1"/>
        <rFont val="宋体"/>
        <charset val="134"/>
      </rPr>
      <t>元</t>
    </r>
    <r>
      <rPr>
        <sz val="9"/>
        <color theme="1"/>
        <rFont val="Times New Roman"/>
        <charset val="134"/>
      </rPr>
      <t>/</t>
    </r>
    <r>
      <rPr>
        <sz val="9"/>
        <color theme="1"/>
        <rFont val="宋体"/>
        <charset val="134"/>
      </rPr>
      <t>平米</t>
    </r>
    <r>
      <rPr>
        <sz val="9"/>
        <color theme="1"/>
        <rFont val="Times New Roman"/>
        <charset val="134"/>
      </rPr>
      <t xml:space="preserve">
=21.6</t>
    </r>
    <r>
      <rPr>
        <sz val="9"/>
        <color theme="1"/>
        <rFont val="宋体"/>
        <charset val="134"/>
      </rPr>
      <t>万元</t>
    </r>
  </si>
  <si>
    <t>大水口小米加工</t>
  </si>
  <si>
    <t>购置加工设备、厂房维修约90平面，新建库房150平米</t>
  </si>
  <si>
    <r>
      <rPr>
        <sz val="9"/>
        <color theme="1"/>
        <rFont val="宋体"/>
        <charset val="134"/>
      </rPr>
      <t>社会效益：壮大村集体经济，每年</t>
    </r>
    <r>
      <rPr>
        <sz val="9"/>
        <color theme="1"/>
        <rFont val="Times New Roman"/>
        <charset val="134"/>
      </rPr>
      <t>18</t>
    </r>
    <r>
      <rPr>
        <sz val="9"/>
        <color theme="1"/>
        <rFont val="宋体"/>
        <charset val="134"/>
      </rPr>
      <t>万元，入股村民分红收入</t>
    </r>
    <r>
      <rPr>
        <sz val="9"/>
        <color theme="1"/>
        <rFont val="Times New Roman"/>
        <charset val="134"/>
      </rPr>
      <t>17</t>
    </r>
    <r>
      <rPr>
        <sz val="9"/>
        <color theme="1"/>
        <rFont val="宋体"/>
        <charset val="134"/>
      </rPr>
      <t>万元；优化种植结构，村民种植价格有保障；经济效益：年收入</t>
    </r>
    <r>
      <rPr>
        <sz val="9"/>
        <color theme="1"/>
        <rFont val="Times New Roman"/>
        <charset val="134"/>
      </rPr>
      <t>35</t>
    </r>
    <r>
      <rPr>
        <sz val="9"/>
        <color theme="1"/>
        <rFont val="宋体"/>
        <charset val="134"/>
      </rPr>
      <t>万元。</t>
    </r>
  </si>
  <si>
    <t>标准化厂房建设项目</t>
  </si>
  <si>
    <t>宁武县产业集聚区发展中心</t>
  </si>
  <si>
    <t>建设标准化厂房8000平米及相关配套设施</t>
  </si>
  <si>
    <t>带动脱贫人口就业增收</t>
  </si>
  <si>
    <t>中马坊村</t>
  </si>
  <si>
    <t>中马坊村沙棘初加工厂扩建项目</t>
  </si>
  <si>
    <t>建设沙棘果榨汁生产线、杂粮分装生产线，扩建冷库</t>
  </si>
  <si>
    <r>
      <rPr>
        <sz val="9"/>
        <color theme="1"/>
        <rFont val="宋体"/>
        <charset val="134"/>
      </rPr>
      <t>年生产沙棘果原浆</t>
    </r>
    <r>
      <rPr>
        <sz val="9"/>
        <color theme="1"/>
        <rFont val="Times New Roman"/>
        <charset val="134"/>
      </rPr>
      <t>200</t>
    </r>
    <r>
      <rPr>
        <sz val="9"/>
        <color theme="1"/>
        <rFont val="宋体"/>
        <charset val="134"/>
      </rPr>
      <t>吨，年产沙棘原果</t>
    </r>
    <r>
      <rPr>
        <sz val="9"/>
        <color theme="1"/>
        <rFont val="Times New Roman"/>
        <charset val="134"/>
      </rPr>
      <t>2000</t>
    </r>
    <r>
      <rPr>
        <sz val="9"/>
        <color theme="1"/>
        <rFont val="宋体"/>
        <charset val="134"/>
      </rPr>
      <t>吨，年分装小杂粮</t>
    </r>
    <r>
      <rPr>
        <sz val="9"/>
        <color theme="1"/>
        <rFont val="Times New Roman"/>
        <charset val="134"/>
      </rPr>
      <t>1000</t>
    </r>
    <r>
      <rPr>
        <sz val="9"/>
        <color theme="1"/>
        <rFont val="宋体"/>
        <charset val="134"/>
      </rPr>
      <t>吨，预计年收益</t>
    </r>
    <r>
      <rPr>
        <sz val="9"/>
        <color theme="1"/>
        <rFont val="Times New Roman"/>
        <charset val="134"/>
      </rPr>
      <t>300</t>
    </r>
    <r>
      <rPr>
        <sz val="9"/>
        <color theme="1"/>
        <rFont val="宋体"/>
        <charset val="134"/>
      </rPr>
      <t>万元，可增加村集体经济收入</t>
    </r>
    <r>
      <rPr>
        <sz val="9"/>
        <color theme="1"/>
        <rFont val="Times New Roman"/>
        <charset val="134"/>
      </rPr>
      <t>40</t>
    </r>
    <r>
      <rPr>
        <sz val="9"/>
        <color theme="1"/>
        <rFont val="宋体"/>
        <charset val="134"/>
      </rPr>
      <t>余万元，带动当地就业</t>
    </r>
    <r>
      <rPr>
        <sz val="9"/>
        <color theme="1"/>
        <rFont val="Times New Roman"/>
        <charset val="134"/>
      </rPr>
      <t>10</t>
    </r>
    <r>
      <rPr>
        <sz val="9"/>
        <color theme="1"/>
        <rFont val="宋体"/>
        <charset val="134"/>
      </rPr>
      <t>余人，人均增收</t>
    </r>
    <r>
      <rPr>
        <sz val="9"/>
        <color theme="1"/>
        <rFont val="Times New Roman"/>
        <charset val="134"/>
      </rPr>
      <t>1</t>
    </r>
    <r>
      <rPr>
        <sz val="9"/>
        <color theme="1"/>
        <rFont val="宋体"/>
        <charset val="134"/>
      </rPr>
      <t>万余元</t>
    </r>
  </si>
  <si>
    <t>三马营村特色农副产品加工销售项目</t>
  </si>
  <si>
    <t>由村集体组织开发的宁武县振兴特色农副产品有限公司现有厂房，收购周边乡镇和本镇村民采摘的沙棘、蘑菇、药材等农副产品进行加工，销售，带动村民发展采摘经济、林下经济，成为乡村经济“新业态”。</t>
  </si>
  <si>
    <r>
      <rPr>
        <sz val="9"/>
        <color theme="1"/>
        <rFont val="宋体"/>
        <charset val="134"/>
      </rPr>
      <t>可吸收本村脱贫户到公司务工，每位工人年收入可达</t>
    </r>
    <r>
      <rPr>
        <sz val="9"/>
        <color theme="1"/>
        <rFont val="Times New Roman"/>
        <charset val="134"/>
      </rPr>
      <t>7000</t>
    </r>
    <r>
      <rPr>
        <sz val="9"/>
        <color theme="1"/>
        <rFont val="宋体"/>
        <charset val="134"/>
      </rPr>
      <t>元左右。公司年纯利润预计</t>
    </r>
    <r>
      <rPr>
        <sz val="9"/>
        <color theme="1"/>
        <rFont val="Times New Roman"/>
        <charset val="134"/>
      </rPr>
      <t>30</t>
    </r>
    <r>
      <rPr>
        <sz val="9"/>
        <color theme="1"/>
        <rFont val="宋体"/>
        <charset val="134"/>
      </rPr>
      <t>万元左右，将按比例用于本村脱贫户</t>
    </r>
  </si>
  <si>
    <t>夥和沟村生物颗粒燃料饲料建设项目</t>
  </si>
  <si>
    <t>建设年产2万吨生物颗粒燃料、饲料加工厂</t>
  </si>
  <si>
    <r>
      <rPr>
        <sz val="9"/>
        <color theme="1"/>
        <rFont val="宋体"/>
        <charset val="134"/>
      </rPr>
      <t>社会效益：开发生物质燃料项目可为农业创造新的产业；在本项目发展和资金投入建设过程中，使绿色农业同新能源、环境保护高度融合起来，把单纯的生态保护转化成生态产业、生态经济，消除垃圾造成的二次污染；同时项目建成后对周边地区生物质燃料产业的发展起到促进作用；经济效益：预计企业年新增收入</t>
    </r>
    <r>
      <rPr>
        <sz val="9"/>
        <color theme="1"/>
        <rFont val="Times New Roman"/>
        <charset val="134"/>
      </rPr>
      <t>1000</t>
    </r>
    <r>
      <rPr>
        <sz val="9"/>
        <color theme="1"/>
        <rFont val="宋体"/>
        <charset val="134"/>
      </rPr>
      <t>万元，企业年纯获利</t>
    </r>
    <r>
      <rPr>
        <sz val="9"/>
        <color theme="1"/>
        <rFont val="Times New Roman"/>
        <charset val="134"/>
      </rPr>
      <t>250</t>
    </r>
    <r>
      <rPr>
        <sz val="9"/>
        <color theme="1"/>
        <rFont val="宋体"/>
        <charset val="134"/>
      </rPr>
      <t>万元</t>
    </r>
  </si>
  <si>
    <t>石家庄新堡村小杂粮加工项目</t>
  </si>
  <si>
    <t>改造原新堡村小学为磨坊及油料加工，购置生产设备。</t>
  </si>
  <si>
    <r>
      <rPr>
        <sz val="9"/>
        <color theme="1"/>
        <rFont val="宋体"/>
        <charset val="134"/>
      </rPr>
      <t>壮大集体经济收入</t>
    </r>
    <r>
      <rPr>
        <sz val="9"/>
        <color theme="1"/>
        <rFont val="Times New Roman"/>
        <charset val="134"/>
      </rPr>
      <t>5</t>
    </r>
    <r>
      <rPr>
        <sz val="9"/>
        <color theme="1"/>
        <rFont val="宋体"/>
        <charset val="134"/>
      </rPr>
      <t>万，带动</t>
    </r>
    <r>
      <rPr>
        <sz val="9"/>
        <color theme="1"/>
        <rFont val="Times New Roman"/>
        <charset val="134"/>
      </rPr>
      <t>10</t>
    </r>
    <r>
      <rPr>
        <sz val="9"/>
        <color theme="1"/>
        <rFont val="宋体"/>
        <charset val="134"/>
      </rPr>
      <t>个</t>
    </r>
    <r>
      <rPr>
        <sz val="9"/>
        <color theme="1"/>
        <rFont val="Times New Roman"/>
        <charset val="134"/>
      </rPr>
      <t xml:space="preserve">
</t>
    </r>
    <r>
      <rPr>
        <sz val="9"/>
        <color theme="1"/>
        <rFont val="宋体"/>
        <charset val="134"/>
      </rPr>
      <t>剩余劳力务工。</t>
    </r>
  </si>
  <si>
    <t>马圈湾村青储饲料加工项目</t>
  </si>
  <si>
    <t>建设青储发酵场所及购置设备和粪污处理，青储池200万，收割设备300万元，种植饲草5000亩，500万元，粪污处理500万元</t>
  </si>
  <si>
    <r>
      <rPr>
        <sz val="9"/>
        <color theme="1"/>
        <rFont val="宋体"/>
        <charset val="134"/>
      </rPr>
      <t>社会效益：改善村民生产生活条件，改善村民人居环境。</t>
    </r>
    <r>
      <rPr>
        <sz val="9"/>
        <color theme="1"/>
        <rFont val="Times New Roman"/>
        <charset val="134"/>
      </rPr>
      <t xml:space="preserve">
</t>
    </r>
    <r>
      <rPr>
        <sz val="9"/>
        <color theme="1"/>
        <rFont val="宋体"/>
        <charset val="134"/>
      </rPr>
      <t>经济效益：增加村民收入，增加村集体经济收入</t>
    </r>
  </si>
  <si>
    <t>高崖上村</t>
  </si>
  <si>
    <t>粮食烘干加工储存销售项目</t>
  </si>
  <si>
    <t>粮食烘干塔一座、加工储存车间2000平米、粮食场地4000平米、基础设施（水、电、地磅等）。</t>
  </si>
  <si>
    <r>
      <rPr>
        <sz val="9"/>
        <color theme="1"/>
        <rFont val="宋体"/>
        <charset val="134"/>
      </rPr>
      <t>村集体每年增收</t>
    </r>
    <r>
      <rPr>
        <sz val="9"/>
        <color theme="1"/>
        <rFont val="Times New Roman"/>
        <charset val="134"/>
      </rPr>
      <t>18</t>
    </r>
    <r>
      <rPr>
        <sz val="9"/>
        <color theme="1"/>
        <rFont val="宋体"/>
        <charset val="134"/>
      </rPr>
      <t>万元，村民增收</t>
    </r>
    <r>
      <rPr>
        <sz val="9"/>
        <color theme="1"/>
        <rFont val="Times New Roman"/>
        <charset val="134"/>
      </rPr>
      <t>120</t>
    </r>
    <r>
      <rPr>
        <sz val="9"/>
        <color theme="1"/>
        <rFont val="宋体"/>
        <charset val="134"/>
      </rPr>
      <t>万元。</t>
    </r>
  </si>
  <si>
    <t>农业服务矿山耕地恢复治理</t>
  </si>
  <si>
    <t>购买碎石机。</t>
  </si>
  <si>
    <r>
      <rPr>
        <sz val="9"/>
        <color theme="1"/>
        <rFont val="宋体"/>
        <charset val="134"/>
      </rPr>
      <t>项目建成后预计为村集体增收</t>
    </r>
    <r>
      <rPr>
        <sz val="9"/>
        <color theme="1"/>
        <rFont val="Times New Roman"/>
        <charset val="134"/>
      </rPr>
      <t>6-8</t>
    </r>
    <r>
      <rPr>
        <sz val="9"/>
        <color theme="1"/>
        <rFont val="宋体"/>
        <charset val="134"/>
      </rPr>
      <t>万元。带动宽草坪、常峪、麻地沟、西沟村脱贫户、监测户</t>
    </r>
    <r>
      <rPr>
        <sz val="9"/>
        <color theme="1"/>
        <rFont val="Times New Roman"/>
        <charset val="134"/>
      </rPr>
      <t>101</t>
    </r>
    <r>
      <rPr>
        <sz val="9"/>
        <color theme="1"/>
        <rFont val="宋体"/>
        <charset val="134"/>
      </rPr>
      <t>户每年每户增收</t>
    </r>
    <r>
      <rPr>
        <sz val="9"/>
        <color theme="1"/>
        <rFont val="Times New Roman"/>
        <charset val="134"/>
      </rPr>
      <t>3000</t>
    </r>
    <r>
      <rPr>
        <sz val="9"/>
        <color theme="1"/>
        <rFont val="宋体"/>
        <charset val="134"/>
      </rPr>
      <t>元。</t>
    </r>
  </si>
  <si>
    <t>宁武县2024年发展壮大村集体经济</t>
  </si>
  <si>
    <t>宁武县乡村振兴局</t>
  </si>
  <si>
    <t>扶持发展壮大农村集体经济</t>
  </si>
  <si>
    <t>壮大村集体经济</t>
  </si>
  <si>
    <t>东关村</t>
  </si>
  <si>
    <t>凤凰镇东关村道路硬化</t>
  </si>
  <si>
    <t>主街道及巷道8公里硬化，新修路牙</t>
  </si>
  <si>
    <t>改善人居环境、提高幸福指数</t>
  </si>
  <si>
    <t>马家湾村</t>
  </si>
  <si>
    <t>凤凰镇马家湾村东张家沟小组道路硬化</t>
  </si>
  <si>
    <t>东张家沟村内道路1.5公里硬化</t>
  </si>
  <si>
    <t>涔山乡秋千沟村环境提升项目</t>
  </si>
  <si>
    <t>收购民房一处，修建驿站一座（5间140平米）；村内街巷硬化；忻五线沿线500米范围修建挡墙。</t>
  </si>
  <si>
    <t>带动全村有劳动能力的脱贫户就近务工，杜绝脱贫户防返贫现象的发生，有效的巩固脱贫成果。</t>
  </si>
  <si>
    <t>怀道村</t>
  </si>
  <si>
    <t>怀道乡怀道村便民桥及堤坝建设以工代赈项目</t>
  </si>
  <si>
    <t>怀道河主河道修建便民桥1座，建设护村护地堤坝450米。</t>
  </si>
  <si>
    <r>
      <rPr>
        <sz val="9"/>
        <color theme="1"/>
        <rFont val="宋体"/>
        <charset val="134"/>
      </rPr>
      <t>预计带动当地困难群众务工人数</t>
    </r>
    <r>
      <rPr>
        <sz val="9"/>
        <color theme="1"/>
        <rFont val="Times New Roman"/>
        <charset val="134"/>
      </rPr>
      <t>43</t>
    </r>
    <r>
      <rPr>
        <sz val="9"/>
        <color theme="1"/>
        <rFont val="宋体"/>
        <charset val="134"/>
      </rPr>
      <t>人，发放劳务报酬规模</t>
    </r>
    <r>
      <rPr>
        <sz val="9"/>
        <color theme="1"/>
        <rFont val="Times New Roman"/>
        <charset val="134"/>
      </rPr>
      <t>37</t>
    </r>
    <r>
      <rPr>
        <sz val="9"/>
        <color theme="1"/>
        <rFont val="宋体"/>
        <charset val="134"/>
      </rPr>
      <t>万元。</t>
    </r>
  </si>
  <si>
    <t>黄松沟村</t>
  </si>
  <si>
    <t>怀道乡黄松沟村特色保护村庄提升工程以工代赈项目</t>
  </si>
  <si>
    <t>建设螺丝洞配套道路建设1公里，配套沿坡台阶护栏建设，配套临时停车场，配套绿化建设；建设农村道路硬化1公里，宽3.5米，村内巷道1.5公里，宽2.5米。</t>
  </si>
  <si>
    <r>
      <rPr>
        <sz val="9"/>
        <color theme="1"/>
        <rFont val="宋体"/>
        <charset val="134"/>
      </rPr>
      <t>预计带动当地困难群众务工人数</t>
    </r>
    <r>
      <rPr>
        <sz val="9"/>
        <color theme="1"/>
        <rFont val="Times New Roman"/>
        <charset val="134"/>
      </rPr>
      <t>18</t>
    </r>
    <r>
      <rPr>
        <sz val="9"/>
        <color theme="1"/>
        <rFont val="宋体"/>
        <charset val="134"/>
      </rPr>
      <t>人，发放劳务报酬规模</t>
    </r>
    <r>
      <rPr>
        <sz val="9"/>
        <color theme="1"/>
        <rFont val="Times New Roman"/>
        <charset val="134"/>
      </rPr>
      <t>45</t>
    </r>
    <r>
      <rPr>
        <sz val="9"/>
        <color theme="1"/>
        <rFont val="宋体"/>
        <charset val="134"/>
      </rPr>
      <t>万元。</t>
    </r>
  </si>
  <si>
    <t>宁武县西马坊乡浆砌护村护路护地坝项目（西马坊村段）</t>
  </si>
  <si>
    <t>浆砌护村护路护地坝项目西马坊村600米</t>
  </si>
  <si>
    <r>
      <rPr>
        <sz val="9"/>
        <color theme="1"/>
        <rFont val="宋体"/>
        <charset val="134"/>
      </rPr>
      <t>社会效益：在洪涝期保护农户生命财产安全，同时可在缺水季节灌溉农田，增加农民生产性收入；经济效益：带动当地农户</t>
    </r>
    <r>
      <rPr>
        <sz val="9"/>
        <color theme="1"/>
        <rFont val="Times New Roman"/>
        <charset val="134"/>
      </rPr>
      <t>48000</t>
    </r>
    <r>
      <rPr>
        <sz val="9"/>
        <color theme="1"/>
        <rFont val="宋体"/>
        <charset val="134"/>
      </rPr>
      <t>元工资性收入。</t>
    </r>
  </si>
  <si>
    <t>包掌湾村</t>
  </si>
  <si>
    <t>宁武县西马坊乡浆砌护村护路护地坝项目（包掌湾村段）</t>
  </si>
  <si>
    <t>浆砌护村护路护地坝项目包掌湾村1000米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</si>
  <si>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168000</t>
    </r>
    <r>
      <rPr>
        <sz val="9"/>
        <color theme="1"/>
        <rFont val="宋体"/>
        <charset val="134"/>
      </rPr>
      <t>元的工资性收入。</t>
    </r>
  </si>
  <si>
    <t>宁武县西马坊乡浆砌护村护路护地坝项目（细腰村段）</t>
  </si>
  <si>
    <t>浆砌护村护路护地坝项目细腰村400米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</si>
  <si>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84000</t>
    </r>
    <r>
      <rPr>
        <sz val="9"/>
        <color theme="1"/>
        <rFont val="宋体"/>
        <charset val="134"/>
      </rPr>
      <t>元的工资性收入。</t>
    </r>
  </si>
  <si>
    <t>宁武县西马坊乡浆砌护村护路护地坝项目（营房沟村段）</t>
  </si>
  <si>
    <t>浆砌护村护路护地坝项目营房沟村600米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</si>
  <si>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126000</t>
    </r>
    <r>
      <rPr>
        <sz val="9"/>
        <color theme="1"/>
        <rFont val="宋体"/>
        <charset val="134"/>
      </rPr>
      <t>元的工资性收入。</t>
    </r>
  </si>
  <si>
    <t>庄旺村</t>
  </si>
  <si>
    <t>庄旺村街巷道路硬化</t>
  </si>
  <si>
    <t>村内街道硬化3.8公里，巷道1.5公里，户道1.2公里，宽度按3.5米折算，每公里按50万元预算，预计投资325万元</t>
  </si>
  <si>
    <t>方便群众出行</t>
  </si>
  <si>
    <t>东马坊村</t>
  </si>
  <si>
    <t>东马坊村基础设施提升</t>
  </si>
  <si>
    <t>（1）干沟河槽修筑护村、护地坝450米，需资金58万元；（2）农业学大寨大口井附近300米河道整治工程，需资金50万元；（3）对九沟护村护村民生命财产安全修筑坝墙200米，需资金7万元；（4）村内街巷硬化路面5000米，需资金80万元；（5）西沟村（自然村）修筑护村护地坝300米，需资金30万元。预计总投资225万元；</t>
  </si>
  <si>
    <t>基础设施提升，服务广大群众</t>
  </si>
  <si>
    <t>柳子墕村</t>
  </si>
  <si>
    <t>柳子墕村基础设施提升</t>
  </si>
  <si>
    <t>村委会院内硬化320平米，修建村内主干道排水渠950米，预计投资46万元；</t>
  </si>
  <si>
    <t>创新路建设工程</t>
  </si>
  <si>
    <t>建设沥青混凝土道路400米道路红线宽为8米，配套工程：人行道及绿化长度400米，排水管网400米，通信以及照明400米。</t>
  </si>
  <si>
    <t>完善基础设施建设，提升服务保障水平，为企业提供便利的交通道路及人居环境。</t>
  </si>
  <si>
    <t>产业路二次延伸工程</t>
  </si>
  <si>
    <t>建设：沥青混凝土道路长度431.5米，道路红线宽为8米，配套工程：路基防护长度650米，人行道及绿化长度931.5米，燃气管道1051.5米，排水管网431.5米，热力管网431.5米，通信以及照明431.5米。</t>
  </si>
  <si>
    <t>达达店村</t>
  </si>
  <si>
    <t>达达店村基础设施提升</t>
  </si>
  <si>
    <t>修筑护地坝1300米，村内街巷硬化230米，3.5米宽。预计投资180万元</t>
  </si>
  <si>
    <t>腰庄村街巷道路硬化</t>
  </si>
  <si>
    <t>村内巷道硬化1.7公里，预计投资50万元</t>
  </si>
  <si>
    <t>凤凰镇西关村内硬化路面项目</t>
  </si>
  <si>
    <t>西关村内硬化道路2050平方米</t>
  </si>
  <si>
    <t>方便群众出行，改善人居环境</t>
  </si>
  <si>
    <t>跑泉沟村</t>
  </si>
  <si>
    <t>跑泉沟村基础设施提升</t>
  </si>
  <si>
    <t>（1）南沟门口河边修筑护地坝500米，需资金50万元；（2）修缮村内街巷道硬化2公里，共计5000多平方米，需资金50万元；（3）安装路灯50盏，需资金约6万元。预计总投资106万元。</t>
  </si>
  <si>
    <t>杨庄村、柳沟湾村</t>
  </si>
  <si>
    <t>凤凰镇杨庄桥梁建设</t>
  </si>
  <si>
    <t>新建杨庄村东桥，加固柳沟湾桥，共两座桥梁建设</t>
  </si>
  <si>
    <t>提高村民出行安全度</t>
  </si>
  <si>
    <t>豆庄村基础设施提升</t>
  </si>
  <si>
    <t>（1）村内广场街道硬化500㎡，需资金8万元；（2）修筑护村坝200米，需资金23万元；（3）整修村口街道300米，需资金18万元。预计总投资49万元。</t>
  </si>
  <si>
    <t>凤凰镇杨庄村柳沟湾小组、水泉洼小组道路硬化项目</t>
  </si>
  <si>
    <t>柳沟湾小组通村路、水泉洼小组村内道路硬化建设</t>
  </si>
  <si>
    <t>便利村民出行</t>
  </si>
  <si>
    <t>凤凰镇杨庄村杨庄小组街道硬化项目</t>
  </si>
  <si>
    <t>杨庄村内硬化道路3456.4米，其中主线2219.1米，支线1237.3米，商混C25，主线厚16厘米，支线厚13厘米。</t>
  </si>
  <si>
    <t>方便村民出行</t>
  </si>
  <si>
    <t>以工代赈项目</t>
  </si>
  <si>
    <t>涉及十个村庄,砌筑护坝共8212米,砌筑铅丝笼护堤10米,高1.5米,砌筑1米高护坝410米,砌筑1.5米高护坝4957米,砌筑2米高护坝1200米,加高0.5米原护坝1635米,砌筑桥涵两处。                          建设工期3个月，目前已完成可研报告，开工后预计带动群众务工就业 145人,可保护农田面积300亩。</t>
  </si>
  <si>
    <r>
      <rPr>
        <sz val="9"/>
        <color theme="1"/>
        <rFont val="宋体"/>
        <charset val="134"/>
      </rPr>
      <t>开工后预计带动群众务工就业</t>
    </r>
    <r>
      <rPr>
        <sz val="9"/>
        <color theme="1"/>
        <rFont val="Times New Roman"/>
        <charset val="134"/>
      </rPr>
      <t xml:space="preserve"> 145</t>
    </r>
    <r>
      <rPr>
        <sz val="9"/>
        <color theme="1"/>
        <rFont val="宋体"/>
        <charset val="134"/>
      </rPr>
      <t>人</t>
    </r>
    <r>
      <rPr>
        <sz val="9"/>
        <color theme="1"/>
        <rFont val="Times New Roman"/>
        <charset val="134"/>
      </rPr>
      <t xml:space="preserve">, </t>
    </r>
    <r>
      <rPr>
        <sz val="9"/>
        <color theme="1"/>
        <rFont val="宋体"/>
        <charset val="134"/>
      </rPr>
      <t>预计带动</t>
    </r>
    <r>
      <rPr>
        <sz val="9"/>
        <color theme="1"/>
        <rFont val="Times New Roman"/>
        <charset val="134"/>
      </rPr>
      <t xml:space="preserve">
</t>
    </r>
    <r>
      <rPr>
        <sz val="9"/>
        <color theme="1"/>
        <rFont val="宋体"/>
        <charset val="134"/>
      </rPr>
      <t>就业</t>
    </r>
    <r>
      <rPr>
        <sz val="9"/>
        <color theme="1"/>
        <rFont val="Times New Roman"/>
        <charset val="134"/>
      </rPr>
      <t xml:space="preserve"> 136 </t>
    </r>
    <r>
      <rPr>
        <sz val="9"/>
        <color theme="1"/>
        <rFont val="宋体"/>
        <charset val="134"/>
      </rPr>
      <t>人，发放劳务报酬共计</t>
    </r>
    <r>
      <rPr>
        <sz val="9"/>
        <color theme="1"/>
        <rFont val="Times New Roman"/>
        <charset val="134"/>
      </rPr>
      <t xml:space="preserve"> 230.02 </t>
    </r>
    <r>
      <rPr>
        <sz val="9"/>
        <color theme="1"/>
        <rFont val="宋体"/>
        <charset val="134"/>
      </rPr>
      <t>万元，占投入以工代赈资金的</t>
    </r>
    <r>
      <rPr>
        <sz val="9"/>
        <color theme="1"/>
        <rFont val="Times New Roman"/>
        <charset val="134"/>
      </rPr>
      <t xml:space="preserve"> 30.29%</t>
    </r>
    <r>
      <rPr>
        <sz val="9"/>
        <color theme="1"/>
        <rFont val="宋体"/>
        <charset val="134"/>
      </rPr>
      <t>，人均增收</t>
    </r>
    <r>
      <rPr>
        <sz val="9"/>
        <color theme="1"/>
        <rFont val="Times New Roman"/>
        <charset val="134"/>
      </rPr>
      <t xml:space="preserve"> 1.59 </t>
    </r>
    <r>
      <rPr>
        <sz val="9"/>
        <color theme="1"/>
        <rFont val="宋体"/>
        <charset val="134"/>
      </rPr>
      <t>万元。</t>
    </r>
  </si>
  <si>
    <t>暖水湾村、郭家窑村</t>
  </si>
  <si>
    <t>暖水湾郭家窑以工代赈护村护地坝项目</t>
  </si>
  <si>
    <t>暖水湾护地坝400米、郭家窑护地坝300米</t>
  </si>
  <si>
    <t>保护暖水湾村、郭家窑村村耕地和人口。</t>
  </si>
  <si>
    <t>阳方口镇区北大街道路维修以工代赈项目</t>
  </si>
  <si>
    <t>硬化街道600米</t>
  </si>
  <si>
    <r>
      <rPr>
        <sz val="9"/>
        <color theme="1"/>
        <rFont val="宋体"/>
        <charset val="134"/>
      </rPr>
      <t>社会效益：推动农村经济与社会发展，改善村容村貌，促进交通和物流便捷；经济效益：方便村民出行，生产运输与农产品外销，惠及</t>
    </r>
    <r>
      <rPr>
        <sz val="9"/>
        <color theme="1"/>
        <rFont val="Times New Roman"/>
        <charset val="134"/>
      </rPr>
      <t>214</t>
    </r>
    <r>
      <rPr>
        <sz val="9"/>
        <color theme="1"/>
        <rFont val="宋体"/>
        <charset val="134"/>
      </rPr>
      <t>户</t>
    </r>
    <r>
      <rPr>
        <sz val="9"/>
        <color theme="1"/>
        <rFont val="Times New Roman"/>
        <charset val="134"/>
      </rPr>
      <t>487</t>
    </r>
    <r>
      <rPr>
        <sz val="9"/>
        <color theme="1"/>
        <rFont val="宋体"/>
        <charset val="134"/>
      </rPr>
      <t>人的生产生活。</t>
    </r>
  </si>
  <si>
    <t>西栈沟村</t>
  </si>
  <si>
    <t>西栈沟村护村坝</t>
  </si>
  <si>
    <t>石砌坝</t>
  </si>
  <si>
    <t>社会效益：积极应对防洪工作，切实消除安全隐患，确保村内安全</t>
  </si>
  <si>
    <t>二马营村</t>
  </si>
  <si>
    <t>宁武县东寨镇二马营村新建护地坝、田间路财政以工代赈项目</t>
  </si>
  <si>
    <t>在二马营村北水沟建护地坝1588米；在该村南水沟建护地坝546米；在该村富儿沟建护地坝1130米。在二马营村河东新建田间路1485米。</t>
  </si>
  <si>
    <r>
      <rPr>
        <sz val="9"/>
        <color theme="1"/>
        <rFont val="宋体"/>
        <charset val="134"/>
      </rPr>
      <t>项目实施期间由脱贫户务工参与项目建设，增加脱贫户收入，每人每年收入约为</t>
    </r>
    <r>
      <rPr>
        <sz val="9"/>
        <color theme="1"/>
        <rFont val="Times New Roman"/>
        <charset val="134"/>
      </rPr>
      <t>7000</t>
    </r>
    <r>
      <rPr>
        <sz val="9"/>
        <color theme="1"/>
        <rFont val="宋体"/>
        <charset val="134"/>
      </rPr>
      <t>元</t>
    </r>
  </si>
  <si>
    <t>宁武县东寨镇三马营新建护村坝及土地整理财政以工代赈项目</t>
  </si>
  <si>
    <t>在三马营村小西沟建护村坝2400米。造地150亩。</t>
  </si>
  <si>
    <r>
      <rPr>
        <sz val="9"/>
        <color theme="1"/>
        <rFont val="宋体"/>
        <charset val="134"/>
      </rPr>
      <t>项目实施期间由脱贫户担任工人参与项目建设，增加脱贫户收入，每人每年收入约为</t>
    </r>
    <r>
      <rPr>
        <sz val="9"/>
        <color theme="1"/>
        <rFont val="Times New Roman"/>
        <charset val="134"/>
      </rPr>
      <t>7000</t>
    </r>
    <r>
      <rPr>
        <sz val="9"/>
        <color theme="1"/>
        <rFont val="宋体"/>
        <charset val="134"/>
      </rPr>
      <t>元</t>
    </r>
  </si>
  <si>
    <t>伙家村</t>
  </si>
  <si>
    <t>伙家村2024年省级财政以工代赈项目</t>
  </si>
  <si>
    <t>修建及修缮护村护田坝共1680米、排灌沟渠235米</t>
  </si>
  <si>
    <r>
      <rPr>
        <sz val="9"/>
        <color theme="1"/>
        <rFont val="宋体"/>
        <charset val="134"/>
      </rPr>
      <t>社会效益：加强农田防洪避险能力，改善村民生产条件。</t>
    </r>
    <r>
      <rPr>
        <sz val="9"/>
        <color theme="1"/>
        <rFont val="Times New Roman"/>
        <charset val="134"/>
      </rPr>
      <t xml:space="preserve">
</t>
    </r>
    <r>
      <rPr>
        <sz val="9"/>
        <color theme="1"/>
        <rFont val="宋体"/>
        <charset val="134"/>
      </rPr>
      <t>经济效益：增加村民收入，带动农产品销售</t>
    </r>
  </si>
  <si>
    <t>山只会村</t>
  </si>
  <si>
    <t>山只会村2024年省财政以工代赈项目</t>
  </si>
  <si>
    <t>硬化街道 4000平米</t>
  </si>
  <si>
    <r>
      <rPr>
        <sz val="9"/>
        <color theme="1"/>
        <rFont val="宋体"/>
        <charset val="134"/>
      </rPr>
      <t>社会效益：改善交通状况，改善村民生活，服务村民出行</t>
    </r>
    <r>
      <rPr>
        <sz val="9"/>
        <color theme="1"/>
        <rFont val="Times New Roman"/>
        <charset val="134"/>
      </rPr>
      <t xml:space="preserve">
</t>
    </r>
    <r>
      <rPr>
        <sz val="9"/>
        <color theme="1"/>
        <rFont val="宋体"/>
        <charset val="134"/>
      </rPr>
      <t>经济效益：增加村民收入，带动农产品销售</t>
    </r>
  </si>
  <si>
    <t>节能产业园环保路建设工程</t>
  </si>
  <si>
    <t>建设：沥青混凝土道路长度200米，道路红线宽为12米，配套工程：人行道、绿化、燃气管道、给水管道、排水管网、通信以及照明200米。</t>
  </si>
  <si>
    <t>西春公路环境卫生整治</t>
  </si>
  <si>
    <t>提升旅游线的环境卫生，对公路沿线进行维修、绿植美化</t>
  </si>
  <si>
    <t>社会效益：进一步提升旅游线的环境卫生，提升文旅服务质量</t>
  </si>
  <si>
    <t>宁化基础附属设施建设项目</t>
  </si>
  <si>
    <t>1、万佛洞台阶护栏400米；2、2个道路中间平台50平米；3、配套基础设施建设：消防设施预计需要40万、万佛洞周边设施维修预计需要40万。</t>
  </si>
  <si>
    <t>带动宁化旅游业发展，增加农民多渠道收入，按照停车场收益20%进行计算，按21.6万元*20%=4.32万元</t>
  </si>
  <si>
    <t>带动宁化古城旅游发展，带动全村人口增收致富。</t>
  </si>
  <si>
    <t>数字乡村建设（信息通信基础设施建设、数字化、智能化建设等）</t>
  </si>
  <si>
    <t>凤凰镇持续巩固建设杨庄村数字乡村示范创建项目</t>
  </si>
  <si>
    <t>针对杨庄村232户，供暖面积34800平方米，实施清洁取暖集中供热工程；建设温室大棚2个</t>
  </si>
  <si>
    <r>
      <rPr>
        <sz val="9"/>
        <color theme="1"/>
        <rFont val="宋体"/>
        <charset val="134"/>
      </rPr>
      <t>壮大村集体经济，带动脱贫户增收；解决</t>
    </r>
    <r>
      <rPr>
        <sz val="9"/>
        <color theme="1"/>
        <rFont val="Times New Roman"/>
        <charset val="134"/>
      </rPr>
      <t>232</t>
    </r>
    <r>
      <rPr>
        <sz val="9"/>
        <color theme="1"/>
        <rFont val="宋体"/>
        <charset val="134"/>
      </rPr>
      <t>户村民清洁取暖问题</t>
    </r>
  </si>
  <si>
    <t>凤凰镇杨庄数字乡村创建项目</t>
  </si>
  <si>
    <t>数字乡村基础平台建设、乡村治理、乡村产业等方面数字化建设建设，数字集成及维护等。</t>
  </si>
  <si>
    <t>提升村级治理水平和治理能力</t>
  </si>
  <si>
    <t>农村清洁能源设施建设（燃气、户用光伏、风电、水电、农村生物质能源、北方地区清洁取暖等）</t>
  </si>
  <si>
    <t>阳方深化示范村创建项目</t>
  </si>
  <si>
    <t>新建光伏电站、基础设施配套建设、全面进行人居环境整治、生态修复治理</t>
  </si>
  <si>
    <r>
      <rPr>
        <sz val="9"/>
        <color theme="1"/>
        <rFont val="宋体"/>
        <charset val="134"/>
      </rPr>
      <t>社会效益：改变村容村貌，基础设施进一步完善。带动年人均增收</t>
    </r>
    <r>
      <rPr>
        <sz val="9"/>
        <color theme="1"/>
        <rFont val="Times New Roman"/>
        <charset val="134"/>
      </rPr>
      <t>15000</t>
    </r>
    <r>
      <rPr>
        <sz val="9"/>
        <color theme="1"/>
        <rFont val="宋体"/>
        <charset val="134"/>
      </rPr>
      <t>元，脱贫户、监测户每月人均收入</t>
    </r>
    <r>
      <rPr>
        <sz val="9"/>
        <color theme="1"/>
        <rFont val="Times New Roman"/>
        <charset val="134"/>
      </rPr>
      <t>1500</t>
    </r>
    <r>
      <rPr>
        <sz val="9"/>
        <color theme="1"/>
        <rFont val="宋体"/>
        <charset val="134"/>
      </rPr>
      <t>元；经济效益：增加村集体收入。</t>
    </r>
  </si>
  <si>
    <t>就业务工，收益分红</t>
  </si>
  <si>
    <t>现代特色农业产业园山体环境治理工程</t>
  </si>
  <si>
    <t>对山体进行加固处理，包括钢筋混凝土格构，锚杆加固。</t>
  </si>
  <si>
    <t>治理园区周边自然环境，为企业提供安全稳定的生产生活环境和人居环境。</t>
  </si>
  <si>
    <t>葱沟村修建护村坝、护田坝</t>
  </si>
  <si>
    <t>在葱沟村内修建护村坝400米，护田坝200米，预计投资56万元</t>
  </si>
  <si>
    <t>保护村民生命财产安全</t>
  </si>
  <si>
    <t>西张家沟村</t>
  </si>
  <si>
    <t>凤凰镇西张家沟护路坝项目</t>
  </si>
  <si>
    <t>护路坝300米</t>
  </si>
  <si>
    <t>保护通村硬化路</t>
  </si>
  <si>
    <t>李家山村</t>
  </si>
  <si>
    <t>凤凰镇李家山护河堤项目</t>
  </si>
  <si>
    <t>护河堤、垒坝墙</t>
  </si>
  <si>
    <t>护田、护路</t>
  </si>
  <si>
    <t>凤凰镇西关村内护路护坡项目</t>
  </si>
  <si>
    <t>村内道路护坡157平方米（坝墙高3米、长50米、底宽1.5米、收顶0.6米）</t>
  </si>
  <si>
    <t>保护村内道路</t>
  </si>
  <si>
    <t>凤凰镇杨庄村护田坝建设</t>
  </si>
  <si>
    <t>建设护田坝350米，高约3米</t>
  </si>
  <si>
    <t>保护农田安全</t>
  </si>
  <si>
    <t>凤凰镇李家窑村护河护地坝项目</t>
  </si>
  <si>
    <t>建护地坝挡墙1000米。</t>
  </si>
  <si>
    <t>西沟村高标准农田改造及附属设施工程</t>
  </si>
  <si>
    <t>186亩集体土地进行高标准农田改造及修建产业路6KM、修建护田坝1KM、修建桥梁2座</t>
  </si>
  <si>
    <r>
      <rPr>
        <sz val="9"/>
        <color theme="1"/>
        <rFont val="宋体"/>
        <charset val="134"/>
      </rPr>
      <t>社会效益：改善村民生产生活条件，方便村民出行。</t>
    </r>
    <r>
      <rPr>
        <sz val="9"/>
        <color theme="1"/>
        <rFont val="Times New Roman"/>
        <charset val="134"/>
      </rPr>
      <t xml:space="preserve">
</t>
    </r>
    <r>
      <rPr>
        <sz val="9"/>
        <color theme="1"/>
        <rFont val="宋体"/>
        <charset val="134"/>
      </rPr>
      <t>经济效益：增加村民村集体收入，发展特色种植产业</t>
    </r>
    <r>
      <rPr>
        <sz val="9"/>
        <color theme="1"/>
        <rFont val="Times New Roman"/>
        <charset val="134"/>
      </rPr>
      <t xml:space="preserve">
</t>
    </r>
  </si>
  <si>
    <t>宁武县2024年以工代赈项目</t>
  </si>
  <si>
    <t>通过以工代赈项目带动脱贫人口增收</t>
  </si>
  <si>
    <t>陈家沟河段河道综合治理工程</t>
  </si>
  <si>
    <t>建设沥青混凝土道路420米，水路管网360米，蓄水池一座，800米护坡石坝，3000平米绿化。</t>
  </si>
  <si>
    <t>宁武县乡村振兴农村生活污水治理项目</t>
  </si>
  <si>
    <t>忻州市生态环境局宁武分局</t>
  </si>
  <si>
    <t>农村生活污水治理，包括管道埋设、污水处理设备安装、道路开挖与路面恢复工程。</t>
  </si>
  <si>
    <r>
      <rPr>
        <sz val="9"/>
        <color theme="1"/>
        <rFont val="宋体"/>
        <charset val="134"/>
      </rPr>
      <t>解决农村人居环境落后等问题，有力地提升农村人民生活品位，缩小城乡差距，助力宁武县农村实现</t>
    </r>
    <r>
      <rPr>
        <sz val="9"/>
        <color theme="1"/>
        <rFont val="Times New Roman"/>
        <charset val="134"/>
      </rPr>
      <t>“</t>
    </r>
    <r>
      <rPr>
        <sz val="9"/>
        <color theme="1"/>
        <rFont val="宋体"/>
        <charset val="134"/>
      </rPr>
      <t>产业兴旺、生态宜居、乡风文明治理有效、生活富裕</t>
    </r>
    <r>
      <rPr>
        <sz val="9"/>
        <color theme="1"/>
        <rFont val="Times New Roman"/>
        <charset val="134"/>
      </rPr>
      <t>”</t>
    </r>
    <r>
      <rPr>
        <sz val="9"/>
        <color theme="1"/>
        <rFont val="宋体"/>
        <charset val="134"/>
      </rPr>
      <t>的发展目标和美好蓝图，是全面建成小康社会的环境保障。</t>
    </r>
  </si>
  <si>
    <t>国道241沿线外立面人居环境整治项目</t>
  </si>
  <si>
    <t>对石湖河、西麻峪寨、阳方、阳方口、暖水湾、河西村国道“241”沿线外墙立面、残墙断壁、村容村貌进行整治</t>
  </si>
  <si>
    <t>社会效益：推动农村经济与社会发展，改善村容村貌，促进交通和物流便捷；经济效益：提高农民生活质量，促进乡村振兴，促进城乡融合。</t>
  </si>
  <si>
    <t>宁武县综合集贸市场就业创业基地建设经营项目</t>
  </si>
  <si>
    <t>新建西城集贸市场1处3600㎡，配套公共厕所和管理用房，改建集贸市场2处3200㎡</t>
  </si>
  <si>
    <r>
      <rPr>
        <sz val="9"/>
        <color theme="1"/>
        <rFont val="宋体"/>
        <charset val="134"/>
      </rPr>
      <t>为搬迁户提供创业就业岗位</t>
    </r>
    <r>
      <rPr>
        <sz val="9"/>
        <color theme="1"/>
        <rFont val="Times New Roman"/>
        <charset val="134"/>
      </rPr>
      <t>100</t>
    </r>
    <r>
      <rPr>
        <sz val="9"/>
        <color theme="1"/>
        <rFont val="宋体"/>
        <charset val="134"/>
      </rPr>
      <t>余个，户均增收</t>
    </r>
    <r>
      <rPr>
        <sz val="9"/>
        <color theme="1"/>
        <rFont val="Times New Roman"/>
        <charset val="134"/>
      </rPr>
      <t>30000</t>
    </r>
    <r>
      <rPr>
        <sz val="9"/>
        <color theme="1"/>
        <rFont val="宋体"/>
        <charset val="134"/>
      </rPr>
      <t>余元</t>
    </r>
  </si>
  <si>
    <r>
      <rPr>
        <sz val="9"/>
        <color theme="1"/>
        <rFont val="宋体"/>
        <charset val="134"/>
      </rPr>
      <t>向搬迁户提供经营摊位，带动户均增收</t>
    </r>
    <r>
      <rPr>
        <sz val="9"/>
        <color theme="1"/>
        <rFont val="Times New Roman"/>
        <charset val="134"/>
      </rPr>
      <t>30000</t>
    </r>
    <r>
      <rPr>
        <sz val="9"/>
        <color theme="1"/>
        <rFont val="宋体"/>
        <charset val="134"/>
      </rPr>
      <t>余元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</si>
</sst>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2">
    <font>
      <sz val="11"/>
      <color theme="1"/>
      <name val="宋体"/>
      <charset val="134"/>
      <scheme val="minor"/>
    </font>
    <font>
      <sz val="18"/>
      <color theme="1"/>
      <name val="方正小标宋简体"/>
      <charset val="134"/>
    </font>
    <font>
      <sz val="9"/>
      <color theme="0"/>
      <name val="仿宋_GB2312"/>
      <charset val="134"/>
    </font>
    <font>
      <b/>
      <sz val="9"/>
      <color theme="1"/>
      <name val="仿宋_GB2312"/>
      <charset val="134"/>
    </font>
    <font>
      <sz val="9"/>
      <color theme="1"/>
      <name val="Times New Roman"/>
      <charset val="134"/>
    </font>
    <font>
      <sz val="9"/>
      <color theme="1"/>
      <name val="仿宋_GB2312"/>
      <charset val="134"/>
    </font>
    <font>
      <sz val="9"/>
      <color theme="1"/>
      <name val="宋体"/>
      <charset val="134"/>
    </font>
    <font>
      <sz val="9"/>
      <color theme="1"/>
      <name val="Arial Narrow"/>
      <charset val="134"/>
    </font>
    <font>
      <sz val="9"/>
      <color theme="1"/>
      <name val="Arial Narrow"/>
      <charset val="204"/>
    </font>
    <font>
      <sz val="7"/>
      <color theme="1"/>
      <name val="宋体"/>
      <charset val="204"/>
    </font>
    <font>
      <sz val="7"/>
      <color theme="1"/>
      <name val="Arial Narrow"/>
      <charset val="204"/>
    </font>
    <font>
      <sz val="11"/>
      <color theme="1"/>
      <name val="方正小标宋简体"/>
      <charset val="134"/>
    </font>
    <font>
      <b/>
      <sz val="11"/>
      <color theme="1"/>
      <name val="宋体"/>
      <charset val="134"/>
      <scheme val="minor"/>
    </font>
    <font>
      <sz val="11"/>
      <color theme="1"/>
      <name val="Arial Narrow"/>
      <charset val="134"/>
    </font>
    <font>
      <sz val="18"/>
      <color theme="1"/>
      <name val="Arial Narrow"/>
      <charset val="134"/>
    </font>
    <font>
      <sz val="12"/>
      <color theme="0"/>
      <name val="宋体"/>
      <charset val="134"/>
    </font>
    <font>
      <sz val="10.5"/>
      <color theme="1"/>
      <name val="仿宋_GB2312"/>
      <charset val="134"/>
    </font>
    <font>
      <sz val="10.5"/>
      <color theme="1"/>
      <name val="Arial Narrow"/>
      <charset val="134"/>
    </font>
    <font>
      <b/>
      <sz val="10.5"/>
      <color theme="1"/>
      <name val="Times New Roman"/>
      <charset val="134"/>
    </font>
    <font>
      <b/>
      <sz val="10.5"/>
      <color theme="1"/>
      <name val="仿宋_GB2312"/>
      <charset val="134"/>
    </font>
    <font>
      <b/>
      <sz val="10.5"/>
      <color theme="1"/>
      <name val="Arial Narrow"/>
      <charset val="134"/>
    </font>
    <font>
      <sz val="10.5"/>
      <color theme="1"/>
      <name val="Times New Roman"/>
      <charset val="134"/>
    </font>
    <font>
      <sz val="1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diagonal/>
    </border>
    <border>
      <left/>
      <right style="medium">
        <color auto="1"/>
      </right>
      <top style="medium">
        <color rgb="FF000000"/>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auto="1"/>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32" fillId="4" borderId="14" applyNumberFormat="0" applyAlignment="0" applyProtection="0">
      <alignment vertical="center"/>
    </xf>
    <xf numFmtId="0" fontId="33" fillId="4" borderId="13" applyNumberFormat="0" applyAlignment="0" applyProtection="0">
      <alignment vertical="center"/>
    </xf>
    <xf numFmtId="0" fontId="34" fillId="5"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76">
    <xf numFmtId="0" fontId="0" fillId="0" borderId="0" xfId="0">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0"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0" fillId="0" borderId="0" xfId="0" applyFont="1" applyFill="1" applyAlignment="1">
      <alignment horizontal="right"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43" fontId="4"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43" fontId="4" fillId="0" borderId="1" xfId="0" applyNumberFormat="1" applyFont="1" applyFill="1" applyBorder="1" applyAlignment="1">
      <alignment horizontal="justify" vertical="center"/>
    </xf>
    <xf numFmtId="0" fontId="0" fillId="0" borderId="1" xfId="0" applyFont="1" applyFill="1" applyBorder="1">
      <alignment vertical="center"/>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alignment vertical="center"/>
    </xf>
    <xf numFmtId="0" fontId="0" fillId="0" borderId="0" xfId="0" applyFont="1">
      <alignment vertical="center"/>
    </xf>
    <xf numFmtId="0" fontId="13" fillId="0" borderId="0" xfId="0" applyFont="1">
      <alignment vertical="center"/>
    </xf>
    <xf numFmtId="0" fontId="1"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8" xfId="0" applyFont="1" applyBorder="1" applyAlignment="1">
      <alignment horizontal="center" vertical="center"/>
    </xf>
    <xf numFmtId="0" fontId="19" fillId="0" borderId="7" xfId="0" applyFont="1" applyBorder="1" applyAlignment="1">
      <alignment horizontal="center" vertical="center" wrapText="1"/>
    </xf>
    <xf numFmtId="43" fontId="20" fillId="0" borderId="7"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19" fillId="0" borderId="7" xfId="0" applyFont="1" applyBorder="1" applyAlignment="1">
      <alignment horizontal="justify" vertical="center" wrapText="1"/>
    </xf>
    <xf numFmtId="0" fontId="21" fillId="0" borderId="7" xfId="0" applyFont="1" applyBorder="1" applyAlignment="1">
      <alignment horizontal="center" vertical="center" wrapText="1"/>
    </xf>
    <xf numFmtId="0" fontId="0" fillId="0" borderId="5" xfId="0" applyFont="1" applyBorder="1">
      <alignment vertical="center"/>
    </xf>
    <xf numFmtId="43" fontId="17" fillId="0" borderId="7" xfId="0" applyNumberFormat="1" applyFont="1" applyBorder="1" applyAlignment="1">
      <alignment horizontal="center" vertical="center"/>
    </xf>
    <xf numFmtId="43" fontId="17" fillId="0" borderId="7"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43" fontId="17" fillId="0" borderId="7" xfId="0" applyNumberFormat="1" applyFont="1" applyBorder="1" applyAlignment="1">
      <alignment vertical="center" wrapText="1"/>
    </xf>
    <xf numFmtId="43" fontId="20" fillId="0" borderId="7"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0" fontId="17" fillId="0" borderId="7" xfId="0" applyNumberFormat="1" applyFont="1" applyBorder="1" applyAlignment="1">
      <alignment horizontal="center" vertical="center"/>
    </xf>
    <xf numFmtId="0" fontId="17" fillId="0" borderId="7" xfId="0" applyFont="1" applyBorder="1" applyAlignment="1">
      <alignment horizontal="center" vertical="center"/>
    </xf>
    <xf numFmtId="0" fontId="22" fillId="0" borderId="8" xfId="0" applyFont="1" applyBorder="1" applyAlignment="1">
      <alignment horizontal="center" vertical="center"/>
    </xf>
    <xf numFmtId="0" fontId="21" fillId="0" borderId="5" xfId="0" applyFont="1" applyBorder="1" applyAlignment="1">
      <alignment horizontal="justify" vertical="center" wrapText="1"/>
    </xf>
    <xf numFmtId="0" fontId="16" fillId="0" borderId="9" xfId="0" applyFont="1" applyBorder="1" applyAlignment="1">
      <alignment horizontal="center"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7"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view="pageBreakPreview" zoomScaleNormal="100" workbookViewId="0">
      <selection activeCell="B17" sqref="B17"/>
    </sheetView>
  </sheetViews>
  <sheetFormatPr defaultColWidth="9.02727272727273" defaultRowHeight="14"/>
  <cols>
    <col min="1" max="1" width="4.31818181818182" style="34" customWidth="1"/>
    <col min="2" max="2" width="26.4090909090909" customWidth="1"/>
    <col min="3" max="3" width="9.02727272727273" style="38"/>
    <col min="4" max="5" width="9.90909090909091" style="38"/>
    <col min="6" max="6" width="9.02727272727273" style="38"/>
    <col min="7" max="7" width="13.0090909090909" customWidth="1"/>
    <col min="8" max="8" width="15.0727272727273" customWidth="1"/>
    <col min="9" max="9" width="17.1272727272727" customWidth="1"/>
    <col min="11" max="11" width="14.0181818181818" customWidth="1"/>
    <col min="12" max="12" width="15.8636363636364" customWidth="1"/>
  </cols>
  <sheetData>
    <row r="1" s="33" customFormat="1" ht="40" customHeight="1" spans="1:13">
      <c r="A1" s="39" t="s">
        <v>0</v>
      </c>
      <c r="B1" s="39"/>
      <c r="C1" s="40"/>
      <c r="D1" s="40"/>
      <c r="E1" s="40"/>
      <c r="F1" s="40"/>
      <c r="G1" s="39"/>
      <c r="H1" s="39"/>
      <c r="I1" s="39"/>
      <c r="J1" s="39"/>
      <c r="K1" s="39"/>
      <c r="L1" s="39"/>
      <c r="M1" s="39"/>
    </row>
    <row r="2" ht="15" spans="1:13">
      <c r="A2" s="41" t="s">
        <v>1</v>
      </c>
      <c r="B2" s="41"/>
      <c r="C2" s="42"/>
      <c r="D2" s="42"/>
      <c r="E2" s="42"/>
      <c r="F2" s="42"/>
      <c r="G2" s="43"/>
      <c r="H2" s="43"/>
      <c r="I2" s="43"/>
      <c r="J2" s="43"/>
      <c r="L2" s="43" t="s">
        <v>2</v>
      </c>
      <c r="M2" s="43"/>
    </row>
    <row r="3" ht="14.75"/>
    <row r="4" s="34" customFormat="1" ht="15" customHeight="1" spans="1:13">
      <c r="A4" s="44" t="s">
        <v>3</v>
      </c>
      <c r="B4" s="44" t="s">
        <v>4</v>
      </c>
      <c r="C4" s="45" t="s">
        <v>5</v>
      </c>
      <c r="D4" s="46" t="s">
        <v>6</v>
      </c>
      <c r="E4" s="46"/>
      <c r="F4" s="46"/>
      <c r="G4" s="47" t="s">
        <v>7</v>
      </c>
      <c r="H4" s="47"/>
      <c r="I4" s="47"/>
      <c r="J4" s="72"/>
      <c r="K4" s="72"/>
      <c r="L4" s="72"/>
      <c r="M4" s="44" t="s">
        <v>8</v>
      </c>
    </row>
    <row r="5" s="34" customFormat="1" ht="15" customHeight="1" spans="1:13">
      <c r="A5" s="48"/>
      <c r="B5" s="48"/>
      <c r="C5" s="49"/>
      <c r="D5" s="50" t="s">
        <v>9</v>
      </c>
      <c r="E5" s="51" t="s">
        <v>10</v>
      </c>
      <c r="F5" s="51"/>
      <c r="G5" s="52" t="s">
        <v>11</v>
      </c>
      <c r="H5" s="52" t="s">
        <v>12</v>
      </c>
      <c r="I5" s="52" t="s">
        <v>13</v>
      </c>
      <c r="J5" s="73" t="s">
        <v>14</v>
      </c>
      <c r="K5" s="73"/>
      <c r="L5" s="73"/>
      <c r="M5" s="48"/>
    </row>
    <row r="6" s="35" customFormat="1" ht="49" customHeight="1" spans="1:13">
      <c r="A6" s="53"/>
      <c r="B6" s="53"/>
      <c r="C6" s="54"/>
      <c r="D6" s="50"/>
      <c r="E6" s="51" t="s">
        <v>15</v>
      </c>
      <c r="F6" s="51" t="s">
        <v>16</v>
      </c>
      <c r="G6" s="52"/>
      <c r="H6" s="52"/>
      <c r="I6" s="52"/>
      <c r="J6" s="74" t="s">
        <v>17</v>
      </c>
      <c r="K6" s="74" t="s">
        <v>18</v>
      </c>
      <c r="L6" s="74" t="s">
        <v>19</v>
      </c>
      <c r="M6" s="53"/>
    </row>
    <row r="7" s="36" customFormat="1" ht="14.75" spans="1:13">
      <c r="A7" s="55"/>
      <c r="B7" s="56" t="s">
        <v>20</v>
      </c>
      <c r="C7" s="57">
        <f>C8+C16+C22+C26+C27+C32+C35+C36</f>
        <v>174</v>
      </c>
      <c r="D7" s="57">
        <f>D8+D16+D22+D26+D27+D32+D35+D36</f>
        <v>65493.176</v>
      </c>
      <c r="E7" s="57">
        <f>E8+E16+E22+E26+E27+E32+E35+E36</f>
        <v>63908.176</v>
      </c>
      <c r="F7" s="57">
        <f>F8+F16+F22+F26+F27+F32+F35+F36</f>
        <v>1585</v>
      </c>
      <c r="G7" s="58">
        <v>208</v>
      </c>
      <c r="H7" s="58">
        <v>46140</v>
      </c>
      <c r="I7" s="58">
        <v>114451</v>
      </c>
      <c r="J7" s="58">
        <v>177</v>
      </c>
      <c r="K7" s="58">
        <v>16895</v>
      </c>
      <c r="L7" s="58">
        <v>39836</v>
      </c>
      <c r="M7" s="58"/>
    </row>
    <row r="8" s="36" customFormat="1" ht="14.75" spans="1:13">
      <c r="A8" s="56" t="s">
        <v>21</v>
      </c>
      <c r="B8" s="59" t="s">
        <v>22</v>
      </c>
      <c r="C8" s="57">
        <f>SUM(C9:C15)</f>
        <v>78</v>
      </c>
      <c r="D8" s="57">
        <f>SUM(D9:D15)</f>
        <v>44986.969</v>
      </c>
      <c r="E8" s="57">
        <f>SUM(E9:E15)</f>
        <v>43401.969</v>
      </c>
      <c r="F8" s="57">
        <f>SUM(F9:F15)</f>
        <v>1585</v>
      </c>
      <c r="G8" s="58">
        <v>201</v>
      </c>
      <c r="H8" s="58">
        <v>46140</v>
      </c>
      <c r="I8" s="58">
        <v>114451</v>
      </c>
      <c r="J8" s="58">
        <v>177</v>
      </c>
      <c r="K8" s="58">
        <v>16895</v>
      </c>
      <c r="L8" s="58">
        <v>39836</v>
      </c>
      <c r="M8" s="67"/>
    </row>
    <row r="9" s="37" customFormat="1" ht="14.75" spans="1:13">
      <c r="A9" s="60">
        <v>1</v>
      </c>
      <c r="B9" s="61" t="s">
        <v>23</v>
      </c>
      <c r="C9" s="62">
        <f>COUNTIFS(项目申报表!B:B,$B$8,项目申报表!C:C,B9)</f>
        <v>59</v>
      </c>
      <c r="D9" s="63">
        <f>SUMIFS(项目申报表!N:N,项目申报表!B:B,$B$8,项目申报表!C:C,B9)</f>
        <v>34406.969</v>
      </c>
      <c r="E9" s="63">
        <f>SUMIFS(项目申报表!O:O,项目申报表!B:B,$B$8,项目申报表!C:C,B9)</f>
        <v>33231.969</v>
      </c>
      <c r="F9" s="63">
        <f>SUMIFS(项目申报表!P:P,项目申报表!B:B,$B$8,项目申报表!C:C,B9)</f>
        <v>1175</v>
      </c>
      <c r="G9" s="64">
        <v>201</v>
      </c>
      <c r="H9" s="64">
        <v>46140</v>
      </c>
      <c r="I9" s="64">
        <v>114451</v>
      </c>
      <c r="J9" s="64">
        <v>177</v>
      </c>
      <c r="K9" s="64">
        <v>16000</v>
      </c>
      <c r="L9" s="64">
        <v>34335</v>
      </c>
      <c r="M9" s="64"/>
    </row>
    <row r="10" s="37" customFormat="1" ht="14.75" spans="1:13">
      <c r="A10" s="60">
        <v>2</v>
      </c>
      <c r="B10" s="61" t="s">
        <v>24</v>
      </c>
      <c r="C10" s="62">
        <f>COUNTIFS(项目申报表!B:B,$B$8,项目申报表!C:C,B10)</f>
        <v>15</v>
      </c>
      <c r="D10" s="63">
        <f>SUMIFS(项目申报表!N:N,项目申报表!B:B,$B$8,项目申报表!C:C,B10)</f>
        <v>4238</v>
      </c>
      <c r="E10" s="63">
        <f>SUMIFS(项目申报表!O:O,项目申报表!B:B,$B$8,项目申报表!C:C,B10)</f>
        <v>4238</v>
      </c>
      <c r="F10" s="63">
        <f>SUMIFS(项目申报表!P:P,项目申报表!B:B,$B$8,项目申报表!C:C,B10)</f>
        <v>0</v>
      </c>
      <c r="G10" s="64">
        <v>11</v>
      </c>
      <c r="H10" s="64">
        <v>3672</v>
      </c>
      <c r="I10" s="64">
        <v>9044</v>
      </c>
      <c r="J10" s="64">
        <v>3</v>
      </c>
      <c r="K10" s="64">
        <v>1189</v>
      </c>
      <c r="L10" s="64">
        <v>2796</v>
      </c>
      <c r="M10" s="64"/>
    </row>
    <row r="11" s="37" customFormat="1" ht="14.75" spans="1:13">
      <c r="A11" s="60">
        <v>3</v>
      </c>
      <c r="B11" s="61" t="s">
        <v>25</v>
      </c>
      <c r="C11" s="62"/>
      <c r="D11" s="63"/>
      <c r="E11" s="63"/>
      <c r="F11" s="63"/>
      <c r="G11" s="64"/>
      <c r="H11" s="64"/>
      <c r="I11" s="64"/>
      <c r="J11" s="64"/>
      <c r="K11" s="64"/>
      <c r="L11" s="64"/>
      <c r="M11" s="64"/>
    </row>
    <row r="12" s="37" customFormat="1" ht="14.75" spans="1:13">
      <c r="A12" s="60">
        <v>4</v>
      </c>
      <c r="B12" s="61" t="s">
        <v>26</v>
      </c>
      <c r="C12" s="62">
        <f>COUNTIFS(项目申报表!B:B,$B$8,项目申报表!C:C,B12)</f>
        <v>2</v>
      </c>
      <c r="D12" s="63">
        <f>SUMIFS(项目申报表!N:N,项目申报表!B:B,$B$8,项目申报表!C:C,B12)</f>
        <v>2810</v>
      </c>
      <c r="E12" s="63">
        <f>SUMIFS(项目申报表!O:O,项目申报表!B:B,$B$8,项目申报表!C:C,B12)</f>
        <v>2400</v>
      </c>
      <c r="F12" s="63">
        <f>SUMIFS(项目申报表!P:P,项目申报表!B:B,$B$8,项目申报表!C:C,B12)</f>
        <v>410</v>
      </c>
      <c r="G12" s="64">
        <v>198</v>
      </c>
      <c r="H12" s="64">
        <v>9600</v>
      </c>
      <c r="I12" s="64">
        <v>24000</v>
      </c>
      <c r="J12" s="64">
        <v>100</v>
      </c>
      <c r="K12" s="64">
        <v>5720</v>
      </c>
      <c r="L12" s="64">
        <v>15030</v>
      </c>
      <c r="M12" s="64"/>
    </row>
    <row r="13" s="37" customFormat="1" ht="14.75" spans="1:13">
      <c r="A13" s="60">
        <v>5</v>
      </c>
      <c r="B13" s="61" t="s">
        <v>27</v>
      </c>
      <c r="C13" s="62"/>
      <c r="D13" s="63"/>
      <c r="E13" s="63"/>
      <c r="F13" s="63"/>
      <c r="G13" s="64"/>
      <c r="H13" s="64"/>
      <c r="I13" s="64"/>
      <c r="J13" s="64"/>
      <c r="K13" s="64"/>
      <c r="L13" s="64"/>
      <c r="M13" s="64"/>
    </row>
    <row r="14" s="37" customFormat="1" ht="14.75" spans="1:13">
      <c r="A14" s="60">
        <v>6</v>
      </c>
      <c r="B14" s="61" t="s">
        <v>28</v>
      </c>
      <c r="C14" s="62">
        <f>COUNTIFS(项目申报表!B:B,$B$8,项目申报表!C:C,B14)</f>
        <v>1</v>
      </c>
      <c r="D14" s="63">
        <f>SUMIFS(项目申报表!N:N,项目申报表!B:B,$B$8,项目申报表!C:C,B14)</f>
        <v>532</v>
      </c>
      <c r="E14" s="63">
        <f>SUMIFS(项目申报表!O:O,项目申报表!B:B,$B$8,项目申报表!C:C,B14)</f>
        <v>532</v>
      </c>
      <c r="F14" s="63">
        <f>SUMIFS(项目申报表!P:P,项目申报表!B:B,$B$8,项目申报表!C:C,B14)</f>
        <v>0</v>
      </c>
      <c r="G14" s="64">
        <v>201</v>
      </c>
      <c r="H14" s="64">
        <v>16895</v>
      </c>
      <c r="I14" s="64">
        <v>39836</v>
      </c>
      <c r="J14" s="64">
        <v>165</v>
      </c>
      <c r="K14" s="64">
        <v>16895</v>
      </c>
      <c r="L14" s="64">
        <v>39836</v>
      </c>
      <c r="M14" s="64"/>
    </row>
    <row r="15" s="37" customFormat="1" ht="14.75" spans="1:13">
      <c r="A15" s="60">
        <v>7</v>
      </c>
      <c r="B15" s="61" t="s">
        <v>29</v>
      </c>
      <c r="C15" s="62">
        <f>COUNTIFS(项目申报表!B:B,$B$8,项目申报表!C:C,B15)</f>
        <v>1</v>
      </c>
      <c r="D15" s="63">
        <f>SUMIFS(项目申报表!N:N,项目申报表!B:B,$B$8,项目申报表!C:C,B15)</f>
        <v>3000</v>
      </c>
      <c r="E15" s="63">
        <f>SUMIFS(项目申报表!O:O,项目申报表!B:B,$B$8,项目申报表!C:C,B15)</f>
        <v>3000</v>
      </c>
      <c r="F15" s="63">
        <f>SUMIFS(项目申报表!P:P,项目申报表!B:B,$B$8,项目申报表!C:C,B15)</f>
        <v>0</v>
      </c>
      <c r="G15" s="64">
        <v>18</v>
      </c>
      <c r="H15" s="64">
        <v>805</v>
      </c>
      <c r="I15" s="64">
        <v>1532</v>
      </c>
      <c r="J15" s="64"/>
      <c r="K15" s="64"/>
      <c r="L15" s="64"/>
      <c r="M15" s="64"/>
    </row>
    <row r="16" s="36" customFormat="1" ht="14.75" spans="1:13">
      <c r="A16" s="56" t="s">
        <v>30</v>
      </c>
      <c r="B16" s="59" t="s">
        <v>31</v>
      </c>
      <c r="C16" s="57">
        <f>SUM(C17:C21)</f>
        <v>3</v>
      </c>
      <c r="D16" s="57">
        <f t="shared" ref="D16:L16" si="0">SUM(D17:D21)</f>
        <v>1541.922</v>
      </c>
      <c r="E16" s="57">
        <f t="shared" si="0"/>
        <v>1541.922</v>
      </c>
      <c r="F16" s="57">
        <f t="shared" si="0"/>
        <v>0</v>
      </c>
      <c r="G16" s="58">
        <f t="shared" si="0"/>
        <v>208</v>
      </c>
      <c r="H16" s="58">
        <f t="shared" si="0"/>
        <v>8000</v>
      </c>
      <c r="I16" s="58">
        <f t="shared" si="0"/>
        <v>8000</v>
      </c>
      <c r="J16" s="58">
        <f t="shared" si="0"/>
        <v>177</v>
      </c>
      <c r="K16" s="58">
        <f t="shared" si="0"/>
        <v>7900</v>
      </c>
      <c r="L16" s="58">
        <f t="shared" si="0"/>
        <v>7900</v>
      </c>
      <c r="M16" s="67"/>
    </row>
    <row r="17" s="37" customFormat="1" ht="14.75" spans="1:13">
      <c r="A17" s="60">
        <v>1</v>
      </c>
      <c r="B17" s="61" t="s">
        <v>32</v>
      </c>
      <c r="C17" s="62">
        <f>COUNTIFS(项目申报表!B:B,$B$16,项目申报表!C:C,B17)</f>
        <v>2</v>
      </c>
      <c r="D17" s="63">
        <f>SUMIFS(项目申报表!N:N,项目申报表!B:B,$B$16,项目申报表!C:C,B17)</f>
        <v>1506.922</v>
      </c>
      <c r="E17" s="63">
        <f>SUMIFS(项目申报表!O:O,项目申报表!B:B,$B$16,项目申报表!C:C,B17)</f>
        <v>1506.922</v>
      </c>
      <c r="F17" s="63">
        <f>SUMIFS(项目申报表!P:P,项目申报表!B:B,$B$16,项目申报表!C:C,B17)</f>
        <v>0</v>
      </c>
      <c r="G17" s="64">
        <v>208</v>
      </c>
      <c r="H17" s="64">
        <v>7900</v>
      </c>
      <c r="I17" s="64">
        <v>7900</v>
      </c>
      <c r="J17" s="64">
        <v>177</v>
      </c>
      <c r="K17" s="64">
        <v>7900</v>
      </c>
      <c r="L17" s="64">
        <v>7900</v>
      </c>
      <c r="M17" s="64"/>
    </row>
    <row r="18" s="37" customFormat="1" ht="14.75" spans="1:13">
      <c r="A18" s="60">
        <v>2</v>
      </c>
      <c r="B18" s="61" t="s">
        <v>33</v>
      </c>
      <c r="C18" s="62">
        <f>COUNTIFS(项目申报表!B:B,$B$16,项目申报表!C:C,B18)</f>
        <v>1</v>
      </c>
      <c r="D18" s="63">
        <f>SUMIFS(项目申报表!N:N,项目申报表!B:B,$B$16,项目申报表!C:C,B18)</f>
        <v>35</v>
      </c>
      <c r="E18" s="63">
        <f>SUMIFS(项目申报表!O:O,项目申报表!B:B,$B$16,项目申报表!C:C,B18)</f>
        <v>35</v>
      </c>
      <c r="F18" s="63">
        <f>SUMIFS(项目申报表!P:P,项目申报表!B:B,$B$16,项目申报表!C:C,B18)</f>
        <v>0</v>
      </c>
      <c r="G18" s="64"/>
      <c r="H18" s="64">
        <v>100</v>
      </c>
      <c r="I18" s="64">
        <v>100</v>
      </c>
      <c r="J18" s="64"/>
      <c r="K18" s="64"/>
      <c r="L18" s="64"/>
      <c r="M18" s="64"/>
    </row>
    <row r="19" s="37" customFormat="1" ht="14.75" spans="1:13">
      <c r="A19" s="60">
        <v>3</v>
      </c>
      <c r="B19" s="61" t="s">
        <v>34</v>
      </c>
      <c r="C19" s="62"/>
      <c r="D19" s="63"/>
      <c r="E19" s="63"/>
      <c r="F19" s="63"/>
      <c r="G19" s="64"/>
      <c r="H19" s="64"/>
      <c r="I19" s="64"/>
      <c r="J19" s="64"/>
      <c r="K19" s="64"/>
      <c r="L19" s="64"/>
      <c r="M19" s="64"/>
    </row>
    <row r="20" s="37" customFormat="1" ht="14.75" spans="1:13">
      <c r="A20" s="60">
        <v>4</v>
      </c>
      <c r="B20" s="61" t="s">
        <v>35</v>
      </c>
      <c r="C20" s="62"/>
      <c r="D20" s="63"/>
      <c r="E20" s="63"/>
      <c r="F20" s="63"/>
      <c r="G20" s="64"/>
      <c r="H20" s="64"/>
      <c r="I20" s="64"/>
      <c r="J20" s="64"/>
      <c r="K20" s="64"/>
      <c r="L20" s="64"/>
      <c r="M20" s="64"/>
    </row>
    <row r="21" s="37" customFormat="1" ht="14.75" spans="1:13">
      <c r="A21" s="60">
        <v>5</v>
      </c>
      <c r="B21" s="61" t="s">
        <v>36</v>
      </c>
      <c r="C21" s="62"/>
      <c r="D21" s="65"/>
      <c r="E21" s="65"/>
      <c r="F21" s="65"/>
      <c r="G21" s="64"/>
      <c r="H21" s="64"/>
      <c r="I21" s="64"/>
      <c r="J21" s="64"/>
      <c r="K21" s="64"/>
      <c r="L21" s="64"/>
      <c r="M21" s="64"/>
    </row>
    <row r="22" s="36" customFormat="1" ht="14.75" spans="1:13">
      <c r="A22" s="56" t="s">
        <v>37</v>
      </c>
      <c r="B22" s="59" t="s">
        <v>38</v>
      </c>
      <c r="C22" s="57">
        <f>SUM(C23:C25)</f>
        <v>83</v>
      </c>
      <c r="D22" s="57">
        <f>SUM(D23:D25)</f>
        <v>17390.945</v>
      </c>
      <c r="E22" s="57">
        <f>SUM(E23:E25)</f>
        <v>17390.945</v>
      </c>
      <c r="F22" s="57">
        <f>SUM(F23:F25)</f>
        <v>0</v>
      </c>
      <c r="G22" s="64">
        <v>198</v>
      </c>
      <c r="H22" s="58">
        <v>24756</v>
      </c>
      <c r="I22" s="58">
        <v>64320</v>
      </c>
      <c r="J22" s="58">
        <v>126</v>
      </c>
      <c r="K22" s="58">
        <v>15380</v>
      </c>
      <c r="L22" s="58">
        <v>36000</v>
      </c>
      <c r="M22" s="67"/>
    </row>
    <row r="23" s="37" customFormat="1" ht="14.75" spans="1:13">
      <c r="A23" s="60">
        <v>1</v>
      </c>
      <c r="B23" s="61" t="s">
        <v>39</v>
      </c>
      <c r="C23" s="62">
        <f>COUNTIFS(项目申报表!B:B,$B$22,项目申报表!C:C,B23)</f>
        <v>78</v>
      </c>
      <c r="D23" s="63">
        <f>SUMIFS(项目申报表!N:N,项目申报表!B:B,$B$22,项目申报表!C:C,B23)</f>
        <v>15390.945</v>
      </c>
      <c r="E23" s="63">
        <f>SUMIFS(项目申报表!O:O,项目申报表!B:B,$B$22,项目申报表!C:C,B23)</f>
        <v>15390.945</v>
      </c>
      <c r="F23" s="63">
        <f>SUMIFS(项目申报表!P:P,项目申报表!B:B,$B$22,项目申报表!C:C,B23)</f>
        <v>0</v>
      </c>
      <c r="G23" s="64">
        <v>124</v>
      </c>
      <c r="H23" s="64">
        <v>24756</v>
      </c>
      <c r="I23" s="64">
        <v>64320</v>
      </c>
      <c r="J23" s="64">
        <v>20</v>
      </c>
      <c r="K23" s="64">
        <v>9311</v>
      </c>
      <c r="L23" s="64">
        <v>21319</v>
      </c>
      <c r="M23" s="64"/>
    </row>
    <row r="24" s="37" customFormat="1" ht="14.75" spans="1:13">
      <c r="A24" s="60">
        <v>2</v>
      </c>
      <c r="B24" s="61" t="s">
        <v>40</v>
      </c>
      <c r="C24" s="62">
        <f>COUNTIFS(项目申报表!B:B,$B$22,项目申报表!C:C,B24)</f>
        <v>5</v>
      </c>
      <c r="D24" s="63">
        <f>SUMIFS(项目申报表!N:N,项目申报表!B:B,$B$22,项目申报表!C:C,B24)</f>
        <v>2000</v>
      </c>
      <c r="E24" s="63">
        <f>SUMIFS(项目申报表!O:O,项目申报表!B:B,$B$22,项目申报表!C:C,B24)</f>
        <v>2000</v>
      </c>
      <c r="F24" s="63">
        <f>SUMIFS(项目申报表!P:P,项目申报表!B:B,$B$22,项目申报表!C:C,B24)</f>
        <v>0</v>
      </c>
      <c r="G24" s="64">
        <v>198</v>
      </c>
      <c r="H24" s="64">
        <v>21000</v>
      </c>
      <c r="I24" s="64">
        <v>41000</v>
      </c>
      <c r="J24" s="64">
        <v>126</v>
      </c>
      <c r="K24" s="64">
        <v>15380</v>
      </c>
      <c r="L24" s="64">
        <v>36000</v>
      </c>
      <c r="M24" s="64"/>
    </row>
    <row r="25" s="37" customFormat="1" ht="14.75" spans="1:13">
      <c r="A25" s="60">
        <v>3</v>
      </c>
      <c r="B25" s="61" t="s">
        <v>41</v>
      </c>
      <c r="C25" s="62"/>
      <c r="D25" s="63"/>
      <c r="E25" s="63"/>
      <c r="F25" s="63"/>
      <c r="G25" s="64"/>
      <c r="H25" s="64"/>
      <c r="I25" s="64"/>
      <c r="J25" s="64"/>
      <c r="K25" s="64"/>
      <c r="L25" s="64"/>
      <c r="M25" s="64"/>
    </row>
    <row r="26" s="36" customFormat="1" ht="14.75" spans="1:13">
      <c r="A26" s="56" t="s">
        <v>42</v>
      </c>
      <c r="B26" s="59" t="s">
        <v>43</v>
      </c>
      <c r="C26" s="57">
        <f>COUNTIF(项目申报表!B:B,B26)</f>
        <v>9</v>
      </c>
      <c r="D26" s="66">
        <f>SUMIF(项目申报表!B:B,B26,项目申报表!N:N)</f>
        <v>1243.34</v>
      </c>
      <c r="E26" s="66">
        <f>SUMIF(项目申报表!B:B,B26,项目申报表!O:O)</f>
        <v>1243.34</v>
      </c>
      <c r="F26" s="66">
        <f>SUMIF(项目申报表!B:B,B26,项目申报表!P:P)</f>
        <v>0</v>
      </c>
      <c r="G26" s="67"/>
      <c r="H26" s="67">
        <v>816</v>
      </c>
      <c r="I26" s="67">
        <v>2131</v>
      </c>
      <c r="J26" s="67"/>
      <c r="K26" s="67">
        <v>232</v>
      </c>
      <c r="L26" s="67">
        <v>683</v>
      </c>
      <c r="M26" s="67"/>
    </row>
    <row r="27" ht="14.75" spans="1:13">
      <c r="A27" s="56" t="s">
        <v>44</v>
      </c>
      <c r="B27" s="59" t="s">
        <v>45</v>
      </c>
      <c r="C27" s="57">
        <f>SUM(C28:C31)</f>
        <v>1</v>
      </c>
      <c r="D27" s="57">
        <f t="shared" ref="D27:L27" si="1">SUM(D28:D31)</f>
        <v>330</v>
      </c>
      <c r="E27" s="57">
        <f t="shared" si="1"/>
        <v>330</v>
      </c>
      <c r="F27" s="57">
        <f t="shared" si="1"/>
        <v>0</v>
      </c>
      <c r="G27" s="58">
        <f t="shared" si="1"/>
        <v>208</v>
      </c>
      <c r="H27" s="58">
        <f t="shared" si="1"/>
        <v>1100</v>
      </c>
      <c r="I27" s="58">
        <f t="shared" si="1"/>
        <v>1100</v>
      </c>
      <c r="J27" s="58">
        <f t="shared" si="1"/>
        <v>177</v>
      </c>
      <c r="K27" s="58">
        <f t="shared" si="1"/>
        <v>1100</v>
      </c>
      <c r="L27" s="58">
        <f t="shared" si="1"/>
        <v>1100</v>
      </c>
      <c r="M27" s="64"/>
    </row>
    <row r="28" s="37" customFormat="1" ht="14.75" spans="1:13">
      <c r="A28" s="60">
        <v>1</v>
      </c>
      <c r="B28" s="61" t="s">
        <v>46</v>
      </c>
      <c r="C28" s="62"/>
      <c r="D28" s="63"/>
      <c r="E28" s="63"/>
      <c r="F28" s="63"/>
      <c r="G28" s="64"/>
      <c r="H28" s="64"/>
      <c r="I28" s="64"/>
      <c r="J28" s="64"/>
      <c r="K28" s="64"/>
      <c r="L28" s="64"/>
      <c r="M28" s="64"/>
    </row>
    <row r="29" s="37" customFormat="1" ht="14.75" spans="1:13">
      <c r="A29" s="60">
        <v>2</v>
      </c>
      <c r="B29" s="61" t="s">
        <v>47</v>
      </c>
      <c r="C29" s="62">
        <f>COUNTIFS(项目申报表!B:B,$B$27,项目申报表!C:C,B29)</f>
        <v>1</v>
      </c>
      <c r="D29" s="63">
        <f>SUMIFS(项目申报表!N:N,项目申报表!B:B,$B$27,项目申报表!C:C,B29)</f>
        <v>330</v>
      </c>
      <c r="E29" s="63">
        <f>SUMIFS(项目申报表!O:O,项目申报表!B:B,$B$27,项目申报表!C:C,B29)</f>
        <v>330</v>
      </c>
      <c r="F29" s="63">
        <f>SUMIFS(项目申报表!P:P,项目申报表!B:B,$B$27,项目申报表!C:C,B29)</f>
        <v>0</v>
      </c>
      <c r="G29" s="64">
        <v>208</v>
      </c>
      <c r="H29" s="64">
        <v>1100</v>
      </c>
      <c r="I29" s="64">
        <v>1100</v>
      </c>
      <c r="J29" s="64">
        <v>177</v>
      </c>
      <c r="K29" s="64">
        <v>1100</v>
      </c>
      <c r="L29" s="64">
        <v>1100</v>
      </c>
      <c r="M29" s="64"/>
    </row>
    <row r="30" s="37" customFormat="1" ht="14.75" spans="1:13">
      <c r="A30" s="60">
        <v>3</v>
      </c>
      <c r="B30" s="61" t="s">
        <v>48</v>
      </c>
      <c r="C30" s="62"/>
      <c r="D30" s="63"/>
      <c r="E30" s="63"/>
      <c r="F30" s="63"/>
      <c r="G30" s="64"/>
      <c r="H30" s="64"/>
      <c r="I30" s="64"/>
      <c r="J30" s="64"/>
      <c r="K30" s="64"/>
      <c r="L30" s="64"/>
      <c r="M30" s="64"/>
    </row>
    <row r="31" s="37" customFormat="1" ht="14.75" spans="1:13">
      <c r="A31" s="60">
        <v>4</v>
      </c>
      <c r="B31" s="61" t="s">
        <v>49</v>
      </c>
      <c r="C31" s="62"/>
      <c r="D31" s="63"/>
      <c r="E31" s="63"/>
      <c r="F31" s="63"/>
      <c r="G31" s="64"/>
      <c r="H31" s="64"/>
      <c r="I31" s="64"/>
      <c r="J31" s="64"/>
      <c r="K31" s="64"/>
      <c r="L31" s="64"/>
      <c r="M31" s="64"/>
    </row>
    <row r="32" ht="14.75" spans="1:13">
      <c r="A32" s="56" t="s">
        <v>50</v>
      </c>
      <c r="B32" s="59" t="s">
        <v>51</v>
      </c>
      <c r="C32" s="57">
        <f>SUM(C33:C34)</f>
        <v>0</v>
      </c>
      <c r="D32" s="57">
        <f>SUM(D33:D34)</f>
        <v>0</v>
      </c>
      <c r="E32" s="57">
        <f>SUM(E33:E34)</f>
        <v>0</v>
      </c>
      <c r="F32" s="57">
        <f>SUM(F33:F34)</f>
        <v>0</v>
      </c>
      <c r="G32" s="68"/>
      <c r="H32" s="68"/>
      <c r="I32" s="68"/>
      <c r="J32" s="68"/>
      <c r="K32" s="68"/>
      <c r="L32" s="68"/>
      <c r="M32" s="64"/>
    </row>
    <row r="33" s="37" customFormat="1" ht="14.75" spans="1:13">
      <c r="A33" s="60">
        <v>1</v>
      </c>
      <c r="B33" s="61" t="s">
        <v>52</v>
      </c>
      <c r="C33" s="62"/>
      <c r="D33" s="63"/>
      <c r="E33" s="63"/>
      <c r="F33" s="63"/>
      <c r="G33" s="64"/>
      <c r="H33" s="64"/>
      <c r="I33" s="64"/>
      <c r="J33" s="64"/>
      <c r="K33" s="64"/>
      <c r="L33" s="64"/>
      <c r="M33" s="64"/>
    </row>
    <row r="34" s="37" customFormat="1" ht="14.75" spans="1:13">
      <c r="A34" s="60">
        <v>2</v>
      </c>
      <c r="B34" s="61" t="s">
        <v>53</v>
      </c>
      <c r="C34" s="62"/>
      <c r="D34" s="63"/>
      <c r="E34" s="63"/>
      <c r="F34" s="63"/>
      <c r="G34" s="64"/>
      <c r="H34" s="64"/>
      <c r="I34" s="64"/>
      <c r="J34" s="64"/>
      <c r="K34" s="64"/>
      <c r="L34" s="64"/>
      <c r="M34" s="64"/>
    </row>
    <row r="35" ht="14.75" spans="1:13">
      <c r="A35" s="56" t="s">
        <v>54</v>
      </c>
      <c r="B35" s="59" t="s">
        <v>55</v>
      </c>
      <c r="C35" s="57">
        <f>COUNTIF(项目申报表!B:B,B35)</f>
        <v>0</v>
      </c>
      <c r="D35" s="66"/>
      <c r="E35" s="66"/>
      <c r="F35" s="66"/>
      <c r="G35" s="64"/>
      <c r="H35" s="64"/>
      <c r="I35" s="64"/>
      <c r="J35" s="64"/>
      <c r="K35" s="64"/>
      <c r="L35" s="64"/>
      <c r="M35" s="64"/>
    </row>
    <row r="36" ht="14.75" spans="1:13">
      <c r="A36" s="56" t="s">
        <v>56</v>
      </c>
      <c r="B36" s="59" t="s">
        <v>57</v>
      </c>
      <c r="C36" s="57">
        <f>SUM(C37:C38)</f>
        <v>0</v>
      </c>
      <c r="D36" s="57">
        <f>SUM(D37:D38)</f>
        <v>0</v>
      </c>
      <c r="E36" s="57">
        <f>SUM(E37:E38)</f>
        <v>0</v>
      </c>
      <c r="F36" s="57">
        <f>SUM(F37:F38)</f>
        <v>0</v>
      </c>
      <c r="G36" s="68"/>
      <c r="H36" s="68"/>
      <c r="I36" s="68"/>
      <c r="J36" s="68"/>
      <c r="K36" s="68"/>
      <c r="L36" s="68"/>
      <c r="M36" s="64"/>
    </row>
    <row r="37" s="37" customFormat="1" ht="14.75" spans="1:13">
      <c r="A37" s="60">
        <v>1</v>
      </c>
      <c r="B37" s="61" t="s">
        <v>58</v>
      </c>
      <c r="C37" s="62"/>
      <c r="D37" s="54"/>
      <c r="E37" s="54"/>
      <c r="F37" s="54"/>
      <c r="G37" s="64"/>
      <c r="H37" s="64"/>
      <c r="I37" s="64"/>
      <c r="J37" s="64"/>
      <c r="K37" s="64"/>
      <c r="L37" s="64"/>
      <c r="M37" s="64"/>
    </row>
    <row r="38" s="37" customFormat="1" ht="14.75" spans="1:13">
      <c r="A38" s="60">
        <v>2</v>
      </c>
      <c r="B38" s="61" t="s">
        <v>59</v>
      </c>
      <c r="C38" s="62"/>
      <c r="D38" s="54"/>
      <c r="E38" s="54"/>
      <c r="F38" s="54"/>
      <c r="G38" s="64"/>
      <c r="H38" s="64"/>
      <c r="I38" s="64"/>
      <c r="J38" s="64"/>
      <c r="K38" s="64"/>
      <c r="L38" s="64"/>
      <c r="M38" s="64"/>
    </row>
    <row r="39" s="37" customFormat="1" ht="27.75" spans="1:13">
      <c r="A39" s="60" t="s">
        <v>60</v>
      </c>
      <c r="B39" s="61"/>
      <c r="C39" s="69"/>
      <c r="D39" s="54"/>
      <c r="E39" s="54"/>
      <c r="F39" s="54"/>
      <c r="G39" s="64"/>
      <c r="H39" s="64"/>
      <c r="I39" s="64"/>
      <c r="J39" s="64"/>
      <c r="K39" s="64"/>
      <c r="L39" s="64"/>
      <c r="M39" s="64"/>
    </row>
    <row r="40" s="37" customFormat="1" ht="18.75" spans="1:13">
      <c r="A40" s="70"/>
      <c r="B40" s="71"/>
      <c r="C40" s="69"/>
      <c r="D40" s="54"/>
      <c r="E40" s="54"/>
      <c r="F40" s="54"/>
      <c r="G40" s="64"/>
      <c r="H40" s="64"/>
      <c r="I40" s="64"/>
      <c r="J40" s="64"/>
      <c r="K40" s="64"/>
      <c r="L40" s="64"/>
      <c r="M40" s="75"/>
    </row>
  </sheetData>
  <mergeCells count="14">
    <mergeCell ref="A1:M1"/>
    <mergeCell ref="A2:B2"/>
    <mergeCell ref="D4:F4"/>
    <mergeCell ref="G4:L4"/>
    <mergeCell ref="E5:F5"/>
    <mergeCell ref="J5:L5"/>
    <mergeCell ref="A4:A6"/>
    <mergeCell ref="B4:B6"/>
    <mergeCell ref="C4:C6"/>
    <mergeCell ref="D5:D6"/>
    <mergeCell ref="G5:G6"/>
    <mergeCell ref="H5:H6"/>
    <mergeCell ref="I5:I6"/>
    <mergeCell ref="M4:M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86"/>
  <sheetViews>
    <sheetView tabSelected="1" view="pageBreakPreview" zoomScaleNormal="100" workbookViewId="0">
      <selection activeCell="I5" sqref="I5:I7"/>
    </sheetView>
  </sheetViews>
  <sheetFormatPr defaultColWidth="9.02727272727273" defaultRowHeight="14"/>
  <cols>
    <col min="1" max="1" width="5.24545454545455" style="3" customWidth="1"/>
    <col min="2" max="3" width="9.02727272727273" style="3"/>
    <col min="4" max="4" width="13.8727272727273" style="3" customWidth="1"/>
    <col min="5" max="5" width="9.02727272727273" style="2"/>
    <col min="6" max="6" width="9.02727272727273" style="3"/>
    <col min="7" max="7" width="39.3" style="2" customWidth="1"/>
    <col min="8" max="8" width="9.02727272727273" style="3"/>
    <col min="9" max="9" width="12.8181818181818" style="4" customWidth="1"/>
    <col min="10" max="11" width="9.02727272727273" style="3"/>
    <col min="12" max="12" width="16.4090909090909" style="3" customWidth="1"/>
    <col min="13" max="13" width="26.1" style="2" customWidth="1"/>
    <col min="14" max="22" width="9.02727272727273" style="3"/>
    <col min="23" max="23" width="17.2636363636364" style="3" customWidth="1"/>
    <col min="24" max="24" width="20.1636363636364" style="3" customWidth="1"/>
    <col min="25" max="16384" width="9.02727272727273" style="3"/>
  </cols>
  <sheetData>
    <row r="1" s="1" customFormat="1" spans="1:25">
      <c r="A1" s="5" t="s">
        <v>61</v>
      </c>
      <c r="B1" s="5"/>
      <c r="C1" s="5"/>
      <c r="D1" s="5"/>
      <c r="E1" s="6"/>
      <c r="F1" s="5"/>
      <c r="G1" s="6"/>
      <c r="H1" s="5"/>
      <c r="I1" s="5"/>
      <c r="J1" s="5"/>
      <c r="K1" s="5"/>
      <c r="L1" s="5"/>
      <c r="M1" s="6"/>
      <c r="N1" s="5"/>
      <c r="O1" s="5"/>
      <c r="P1" s="5"/>
      <c r="Q1" s="5"/>
      <c r="R1" s="5"/>
      <c r="S1" s="5"/>
      <c r="T1" s="5"/>
      <c r="U1" s="5"/>
      <c r="V1" s="5"/>
      <c r="W1" s="5"/>
      <c r="X1" s="5"/>
      <c r="Y1" s="5"/>
    </row>
    <row r="2" s="1" customFormat="1" spans="1:25">
      <c r="A2" s="5"/>
      <c r="B2" s="5"/>
      <c r="C2" s="5"/>
      <c r="D2" s="5"/>
      <c r="E2" s="6"/>
      <c r="F2" s="5"/>
      <c r="G2" s="6"/>
      <c r="H2" s="5"/>
      <c r="I2" s="5"/>
      <c r="J2" s="5"/>
      <c r="K2" s="5"/>
      <c r="L2" s="5"/>
      <c r="M2" s="6"/>
      <c r="N2" s="5"/>
      <c r="O2" s="5"/>
      <c r="P2" s="5"/>
      <c r="Q2" s="5"/>
      <c r="R2" s="5"/>
      <c r="S2" s="5"/>
      <c r="T2" s="5"/>
      <c r="U2" s="5"/>
      <c r="V2" s="5"/>
      <c r="W2" s="5"/>
      <c r="X2" s="5"/>
      <c r="Y2" s="5"/>
    </row>
    <row r="3" s="1" customFormat="1" spans="1:24">
      <c r="A3" s="7" t="s">
        <v>62</v>
      </c>
      <c r="E3" s="8"/>
      <c r="G3" s="8"/>
      <c r="M3" s="8"/>
      <c r="X3" s="21" t="s">
        <v>63</v>
      </c>
    </row>
    <row r="5" s="2" customFormat="1" ht="21" customHeight="1" spans="1:25">
      <c r="A5" s="9" t="s">
        <v>3</v>
      </c>
      <c r="B5" s="9" t="s">
        <v>64</v>
      </c>
      <c r="C5" s="9"/>
      <c r="D5" s="9"/>
      <c r="E5" s="9" t="s">
        <v>65</v>
      </c>
      <c r="F5" s="9" t="s">
        <v>66</v>
      </c>
      <c r="G5" s="9" t="s">
        <v>67</v>
      </c>
      <c r="H5" s="9" t="s">
        <v>68</v>
      </c>
      <c r="I5" s="14" t="s">
        <v>69</v>
      </c>
      <c r="J5" s="9" t="s">
        <v>70</v>
      </c>
      <c r="K5" s="9"/>
      <c r="L5" s="9" t="s">
        <v>71</v>
      </c>
      <c r="M5" s="9" t="s">
        <v>72</v>
      </c>
      <c r="N5" s="9" t="s">
        <v>73</v>
      </c>
      <c r="O5" s="9"/>
      <c r="P5" s="9"/>
      <c r="Q5" s="9" t="s">
        <v>7</v>
      </c>
      <c r="R5" s="9"/>
      <c r="S5" s="9"/>
      <c r="T5" s="9"/>
      <c r="U5" s="9"/>
      <c r="V5" s="9"/>
      <c r="W5" s="9" t="s">
        <v>74</v>
      </c>
      <c r="X5" s="9" t="s">
        <v>75</v>
      </c>
      <c r="Y5" s="9" t="s">
        <v>8</v>
      </c>
    </row>
    <row r="6" s="2" customFormat="1" ht="21" customHeight="1" spans="1:25">
      <c r="A6" s="9"/>
      <c r="B6" s="9" t="s">
        <v>4</v>
      </c>
      <c r="C6" s="9" t="s">
        <v>76</v>
      </c>
      <c r="D6" s="9" t="s">
        <v>77</v>
      </c>
      <c r="E6" s="9"/>
      <c r="F6" s="9"/>
      <c r="G6" s="9"/>
      <c r="H6" s="9"/>
      <c r="I6" s="14"/>
      <c r="J6" s="9" t="s">
        <v>78</v>
      </c>
      <c r="K6" s="9" t="s">
        <v>79</v>
      </c>
      <c r="L6" s="9"/>
      <c r="M6" s="9"/>
      <c r="N6" s="9" t="s">
        <v>80</v>
      </c>
      <c r="O6" s="9" t="s">
        <v>14</v>
      </c>
      <c r="P6" s="9"/>
      <c r="Q6" s="9" t="s">
        <v>81</v>
      </c>
      <c r="R6" s="9" t="s">
        <v>12</v>
      </c>
      <c r="S6" s="9" t="s">
        <v>13</v>
      </c>
      <c r="T6" s="9" t="s">
        <v>14</v>
      </c>
      <c r="U6" s="9"/>
      <c r="V6" s="9"/>
      <c r="W6" s="9"/>
      <c r="X6" s="9"/>
      <c r="Y6" s="9"/>
    </row>
    <row r="7" s="2" customFormat="1" ht="72" spans="1:25">
      <c r="A7" s="9"/>
      <c r="B7" s="9"/>
      <c r="C7" s="9"/>
      <c r="D7" s="9"/>
      <c r="E7" s="9"/>
      <c r="F7" s="9"/>
      <c r="G7" s="9"/>
      <c r="H7" s="9"/>
      <c r="I7" s="14"/>
      <c r="J7" s="9"/>
      <c r="K7" s="9"/>
      <c r="L7" s="9"/>
      <c r="M7" s="9"/>
      <c r="N7" s="9"/>
      <c r="O7" s="9" t="s">
        <v>82</v>
      </c>
      <c r="P7" s="9" t="s">
        <v>83</v>
      </c>
      <c r="Q7" s="9"/>
      <c r="R7" s="9"/>
      <c r="S7" s="9"/>
      <c r="T7" s="9" t="s">
        <v>17</v>
      </c>
      <c r="U7" s="9" t="s">
        <v>18</v>
      </c>
      <c r="V7" s="9" t="s">
        <v>19</v>
      </c>
      <c r="W7" s="9"/>
      <c r="X7" s="9"/>
      <c r="Y7" s="9"/>
    </row>
    <row r="8" s="2" customFormat="1" ht="84" spans="1:25">
      <c r="A8" s="10">
        <v>1</v>
      </c>
      <c r="B8" s="11" t="s">
        <v>22</v>
      </c>
      <c r="C8" s="11" t="s">
        <v>23</v>
      </c>
      <c r="D8" s="11" t="s">
        <v>84</v>
      </c>
      <c r="E8" s="12" t="s">
        <v>85</v>
      </c>
      <c r="F8" s="12" t="s">
        <v>86</v>
      </c>
      <c r="G8" s="12" t="s">
        <v>87</v>
      </c>
      <c r="H8" s="12" t="s">
        <v>88</v>
      </c>
      <c r="I8" s="15" t="s">
        <v>89</v>
      </c>
      <c r="J8" s="16">
        <v>45292</v>
      </c>
      <c r="K8" s="17">
        <v>45626</v>
      </c>
      <c r="L8" s="12" t="s">
        <v>90</v>
      </c>
      <c r="M8" s="12" t="s">
        <v>91</v>
      </c>
      <c r="N8" s="18">
        <v>60</v>
      </c>
      <c r="O8" s="13">
        <v>60</v>
      </c>
      <c r="P8" s="13"/>
      <c r="Q8" s="22">
        <v>1</v>
      </c>
      <c r="R8" s="22">
        <v>130</v>
      </c>
      <c r="S8" s="22">
        <v>340</v>
      </c>
      <c r="T8" s="22">
        <v>1</v>
      </c>
      <c r="U8" s="22">
        <v>55</v>
      </c>
      <c r="V8" s="22">
        <v>151</v>
      </c>
      <c r="W8" s="12" t="s">
        <v>92</v>
      </c>
      <c r="X8" s="12" t="s">
        <v>93</v>
      </c>
      <c r="Y8" s="13"/>
    </row>
    <row r="9" s="2" customFormat="1" ht="60" spans="1:25">
      <c r="A9" s="10">
        <v>2</v>
      </c>
      <c r="B9" s="11" t="s">
        <v>22</v>
      </c>
      <c r="C9" s="11" t="s">
        <v>23</v>
      </c>
      <c r="D9" s="11" t="s">
        <v>84</v>
      </c>
      <c r="E9" s="12" t="s">
        <v>94</v>
      </c>
      <c r="F9" s="13"/>
      <c r="G9" s="12" t="s">
        <v>95</v>
      </c>
      <c r="H9" s="12" t="s">
        <v>57</v>
      </c>
      <c r="I9" s="15" t="s">
        <v>94</v>
      </c>
      <c r="J9" s="16">
        <v>45292</v>
      </c>
      <c r="K9" s="17">
        <v>45626</v>
      </c>
      <c r="L9" s="19" t="s">
        <v>96</v>
      </c>
      <c r="M9" s="12" t="s">
        <v>97</v>
      </c>
      <c r="N9" s="18">
        <v>100</v>
      </c>
      <c r="O9" s="13">
        <v>100</v>
      </c>
      <c r="P9" s="13"/>
      <c r="Q9" s="22">
        <v>1</v>
      </c>
      <c r="R9" s="22">
        <v>195</v>
      </c>
      <c r="S9" s="22">
        <v>485</v>
      </c>
      <c r="T9" s="22">
        <v>1</v>
      </c>
      <c r="U9" s="22">
        <v>80</v>
      </c>
      <c r="V9" s="22">
        <v>176</v>
      </c>
      <c r="W9" s="12" t="s">
        <v>98</v>
      </c>
      <c r="X9" s="12" t="s">
        <v>99</v>
      </c>
      <c r="Y9" s="13"/>
    </row>
    <row r="10" s="2" customFormat="1" ht="72" spans="1:25">
      <c r="A10" s="10">
        <v>3</v>
      </c>
      <c r="B10" s="11" t="s">
        <v>22</v>
      </c>
      <c r="C10" s="11" t="s">
        <v>23</v>
      </c>
      <c r="D10" s="11" t="s">
        <v>84</v>
      </c>
      <c r="E10" s="12" t="s">
        <v>94</v>
      </c>
      <c r="F10" s="13"/>
      <c r="G10" s="12" t="s">
        <v>100</v>
      </c>
      <c r="H10" s="12" t="s">
        <v>57</v>
      </c>
      <c r="I10" s="15" t="s">
        <v>94</v>
      </c>
      <c r="J10" s="16">
        <v>45292</v>
      </c>
      <c r="K10" s="17">
        <v>45626</v>
      </c>
      <c r="L10" s="19" t="s">
        <v>96</v>
      </c>
      <c r="M10" s="12" t="s">
        <v>101</v>
      </c>
      <c r="N10" s="18">
        <v>100</v>
      </c>
      <c r="O10" s="13">
        <v>100</v>
      </c>
      <c r="P10" s="13"/>
      <c r="Q10" s="22">
        <v>1</v>
      </c>
      <c r="R10" s="22">
        <v>117</v>
      </c>
      <c r="S10" s="22">
        <v>312</v>
      </c>
      <c r="T10" s="22">
        <v>1</v>
      </c>
      <c r="U10" s="22">
        <v>23</v>
      </c>
      <c r="V10" s="22">
        <v>43</v>
      </c>
      <c r="W10" s="12" t="s">
        <v>98</v>
      </c>
      <c r="X10" s="12" t="s">
        <v>102</v>
      </c>
      <c r="Y10" s="13"/>
    </row>
    <row r="11" s="2" customFormat="1" ht="204" spans="1:25">
      <c r="A11" s="10">
        <v>4</v>
      </c>
      <c r="B11" s="11" t="s">
        <v>22</v>
      </c>
      <c r="C11" s="11" t="s">
        <v>23</v>
      </c>
      <c r="D11" s="11" t="s">
        <v>84</v>
      </c>
      <c r="E11" s="12" t="s">
        <v>103</v>
      </c>
      <c r="F11" s="12" t="s">
        <v>104</v>
      </c>
      <c r="G11" s="12" t="s">
        <v>105</v>
      </c>
      <c r="H11" s="12" t="s">
        <v>88</v>
      </c>
      <c r="I11" s="15" t="s">
        <v>106</v>
      </c>
      <c r="J11" s="16">
        <v>45292</v>
      </c>
      <c r="K11" s="17">
        <v>45626</v>
      </c>
      <c r="L11" s="20" t="s">
        <v>107</v>
      </c>
      <c r="M11" s="12" t="s">
        <v>108</v>
      </c>
      <c r="N11" s="18">
        <v>58</v>
      </c>
      <c r="O11" s="13">
        <v>42</v>
      </c>
      <c r="P11" s="13">
        <v>16</v>
      </c>
      <c r="Q11" s="22">
        <v>31</v>
      </c>
      <c r="R11" s="22">
        <v>890</v>
      </c>
      <c r="S11" s="22">
        <v>2403</v>
      </c>
      <c r="T11" s="22">
        <v>23</v>
      </c>
      <c r="U11" s="22">
        <v>507</v>
      </c>
      <c r="V11" s="22">
        <v>1307</v>
      </c>
      <c r="W11" s="12" t="s">
        <v>109</v>
      </c>
      <c r="X11" s="12" t="s">
        <v>110</v>
      </c>
      <c r="Y11" s="13"/>
    </row>
    <row r="12" s="2" customFormat="1" ht="84" spans="1:25">
      <c r="A12" s="10">
        <v>5</v>
      </c>
      <c r="B12" s="11" t="s">
        <v>22</v>
      </c>
      <c r="C12" s="11" t="s">
        <v>23</v>
      </c>
      <c r="D12" s="11" t="s">
        <v>84</v>
      </c>
      <c r="E12" s="12" t="s">
        <v>111</v>
      </c>
      <c r="F12" s="13"/>
      <c r="G12" s="12" t="s">
        <v>112</v>
      </c>
      <c r="H12" s="12" t="s">
        <v>57</v>
      </c>
      <c r="I12" s="15" t="s">
        <v>111</v>
      </c>
      <c r="J12" s="16">
        <v>45292</v>
      </c>
      <c r="K12" s="17">
        <v>45626</v>
      </c>
      <c r="L12" s="19" t="s">
        <v>113</v>
      </c>
      <c r="M12" s="12" t="s">
        <v>114</v>
      </c>
      <c r="N12" s="18">
        <v>100</v>
      </c>
      <c r="O12" s="18">
        <v>100</v>
      </c>
      <c r="P12" s="13"/>
      <c r="Q12" s="22">
        <v>3</v>
      </c>
      <c r="R12" s="22">
        <v>280</v>
      </c>
      <c r="S12" s="22">
        <v>734</v>
      </c>
      <c r="T12" s="22">
        <v>3</v>
      </c>
      <c r="U12" s="22">
        <v>280</v>
      </c>
      <c r="V12" s="22">
        <v>734</v>
      </c>
      <c r="W12" s="12" t="s">
        <v>115</v>
      </c>
      <c r="X12" s="12" t="s">
        <v>116</v>
      </c>
      <c r="Y12" s="13"/>
    </row>
    <row r="13" s="2" customFormat="1" ht="48" spans="1:25">
      <c r="A13" s="10">
        <v>6</v>
      </c>
      <c r="B13" s="11" t="s">
        <v>22</v>
      </c>
      <c r="C13" s="11" t="s">
        <v>23</v>
      </c>
      <c r="D13" s="11" t="s">
        <v>84</v>
      </c>
      <c r="E13" s="12" t="s">
        <v>117</v>
      </c>
      <c r="F13" s="13"/>
      <c r="G13" s="12" t="s">
        <v>118</v>
      </c>
      <c r="H13" s="12" t="s">
        <v>119</v>
      </c>
      <c r="I13" s="15" t="s">
        <v>117</v>
      </c>
      <c r="J13" s="16">
        <v>45292</v>
      </c>
      <c r="K13" s="17">
        <v>45626</v>
      </c>
      <c r="L13" s="19" t="s">
        <v>120</v>
      </c>
      <c r="M13" s="12" t="s">
        <v>121</v>
      </c>
      <c r="N13" s="18">
        <v>740</v>
      </c>
      <c r="O13" s="13">
        <v>240</v>
      </c>
      <c r="P13" s="13">
        <v>500</v>
      </c>
      <c r="Q13" s="22">
        <v>21</v>
      </c>
      <c r="R13" s="22">
        <v>4815</v>
      </c>
      <c r="S13" s="22">
        <v>11325</v>
      </c>
      <c r="T13" s="22">
        <v>14</v>
      </c>
      <c r="U13" s="22">
        <v>1602</v>
      </c>
      <c r="V13" s="22">
        <v>3636</v>
      </c>
      <c r="W13" s="12" t="s">
        <v>98</v>
      </c>
      <c r="X13" s="12" t="s">
        <v>98</v>
      </c>
      <c r="Y13" s="13"/>
    </row>
    <row r="14" s="2" customFormat="1" ht="48" spans="1:25">
      <c r="A14" s="10">
        <v>7</v>
      </c>
      <c r="B14" s="11" t="s">
        <v>22</v>
      </c>
      <c r="C14" s="11" t="s">
        <v>23</v>
      </c>
      <c r="D14" s="11" t="s">
        <v>84</v>
      </c>
      <c r="E14" s="12" t="s">
        <v>122</v>
      </c>
      <c r="F14" s="13"/>
      <c r="G14" s="12" t="s">
        <v>123</v>
      </c>
      <c r="H14" s="12" t="s">
        <v>57</v>
      </c>
      <c r="I14" s="15" t="s">
        <v>124</v>
      </c>
      <c r="J14" s="16">
        <v>45292</v>
      </c>
      <c r="K14" s="17">
        <v>45626</v>
      </c>
      <c r="L14" s="12" t="s">
        <v>125</v>
      </c>
      <c r="M14" s="12" t="s">
        <v>126</v>
      </c>
      <c r="N14" s="18">
        <v>206</v>
      </c>
      <c r="O14" s="13">
        <v>206</v>
      </c>
      <c r="P14" s="13"/>
      <c r="Q14" s="22">
        <v>177</v>
      </c>
      <c r="R14" s="22">
        <v>1310</v>
      </c>
      <c r="S14" s="22">
        <v>3267</v>
      </c>
      <c r="T14" s="22">
        <v>177</v>
      </c>
      <c r="U14" s="22">
        <v>1310</v>
      </c>
      <c r="V14" s="22">
        <v>3267</v>
      </c>
      <c r="W14" s="12" t="s">
        <v>127</v>
      </c>
      <c r="X14" s="12" t="s">
        <v>128</v>
      </c>
      <c r="Y14" s="13"/>
    </row>
    <row r="15" s="2" customFormat="1" ht="72" spans="1:25">
      <c r="A15" s="10">
        <v>8</v>
      </c>
      <c r="B15" s="11" t="s">
        <v>22</v>
      </c>
      <c r="C15" s="11" t="s">
        <v>23</v>
      </c>
      <c r="D15" s="11" t="s">
        <v>84</v>
      </c>
      <c r="E15" s="12" t="s">
        <v>129</v>
      </c>
      <c r="F15" s="12" t="s">
        <v>130</v>
      </c>
      <c r="G15" s="12" t="s">
        <v>131</v>
      </c>
      <c r="H15" s="12" t="s">
        <v>88</v>
      </c>
      <c r="I15" s="15" t="s">
        <v>132</v>
      </c>
      <c r="J15" s="16">
        <v>45292</v>
      </c>
      <c r="K15" s="17">
        <v>45626</v>
      </c>
      <c r="L15" s="19" t="s">
        <v>133</v>
      </c>
      <c r="M15" s="12" t="s">
        <v>134</v>
      </c>
      <c r="N15" s="18">
        <v>50</v>
      </c>
      <c r="O15" s="13">
        <v>50</v>
      </c>
      <c r="P15" s="13"/>
      <c r="Q15" s="22">
        <v>1</v>
      </c>
      <c r="R15" s="22">
        <v>216</v>
      </c>
      <c r="S15" s="22">
        <v>560</v>
      </c>
      <c r="T15" s="22">
        <v>1</v>
      </c>
      <c r="U15" s="22">
        <v>125</v>
      </c>
      <c r="V15" s="22">
        <v>316</v>
      </c>
      <c r="W15" s="12" t="s">
        <v>135</v>
      </c>
      <c r="X15" s="12" t="s">
        <v>136</v>
      </c>
      <c r="Y15" s="13"/>
    </row>
    <row r="16" s="2" customFormat="1" ht="84" spans="1:25">
      <c r="A16" s="10">
        <v>9</v>
      </c>
      <c r="B16" s="11" t="s">
        <v>22</v>
      </c>
      <c r="C16" s="11" t="s">
        <v>23</v>
      </c>
      <c r="D16" s="11" t="s">
        <v>84</v>
      </c>
      <c r="E16" s="12" t="s">
        <v>122</v>
      </c>
      <c r="F16" s="13"/>
      <c r="G16" s="12" t="s">
        <v>137</v>
      </c>
      <c r="H16" s="12" t="s">
        <v>57</v>
      </c>
      <c r="I16" s="15" t="s">
        <v>124</v>
      </c>
      <c r="J16" s="16">
        <v>45292</v>
      </c>
      <c r="K16" s="17">
        <v>45626</v>
      </c>
      <c r="L16" s="12" t="s">
        <v>138</v>
      </c>
      <c r="M16" s="12" t="s">
        <v>139</v>
      </c>
      <c r="N16" s="18">
        <v>500</v>
      </c>
      <c r="O16" s="13">
        <v>500</v>
      </c>
      <c r="P16" s="13"/>
      <c r="Q16" s="22">
        <v>45</v>
      </c>
      <c r="R16" s="22">
        <v>2100</v>
      </c>
      <c r="S16" s="22">
        <v>3800</v>
      </c>
      <c r="T16" s="22">
        <v>18</v>
      </c>
      <c r="U16" s="22">
        <v>450</v>
      </c>
      <c r="V16" s="22">
        <v>675</v>
      </c>
      <c r="W16" s="12" t="s">
        <v>140</v>
      </c>
      <c r="X16" s="12" t="s">
        <v>141</v>
      </c>
      <c r="Y16" s="13"/>
    </row>
    <row r="17" s="2" customFormat="1" ht="84" spans="1:25">
      <c r="A17" s="10">
        <v>10</v>
      </c>
      <c r="B17" s="11" t="s">
        <v>22</v>
      </c>
      <c r="C17" s="11" t="s">
        <v>23</v>
      </c>
      <c r="D17" s="11" t="s">
        <v>84</v>
      </c>
      <c r="E17" s="12" t="s">
        <v>122</v>
      </c>
      <c r="F17" s="13"/>
      <c r="G17" s="12" t="s">
        <v>142</v>
      </c>
      <c r="H17" s="12" t="s">
        <v>57</v>
      </c>
      <c r="I17" s="15" t="s">
        <v>124</v>
      </c>
      <c r="J17" s="16">
        <v>45292</v>
      </c>
      <c r="K17" s="17">
        <v>45626</v>
      </c>
      <c r="L17" s="12" t="s">
        <v>125</v>
      </c>
      <c r="M17" s="12" t="s">
        <v>126</v>
      </c>
      <c r="N17" s="18">
        <v>1300</v>
      </c>
      <c r="O17" s="13">
        <v>1300</v>
      </c>
      <c r="P17" s="13"/>
      <c r="Q17" s="22">
        <v>201</v>
      </c>
      <c r="R17" s="22">
        <v>16000</v>
      </c>
      <c r="S17" s="22">
        <v>16000</v>
      </c>
      <c r="T17" s="22">
        <v>165</v>
      </c>
      <c r="U17" s="22">
        <v>16000</v>
      </c>
      <c r="V17" s="22">
        <v>16000</v>
      </c>
      <c r="W17" s="12" t="s">
        <v>143</v>
      </c>
      <c r="X17" s="12" t="s">
        <v>144</v>
      </c>
      <c r="Y17" s="13"/>
    </row>
    <row r="18" s="2" customFormat="1" ht="72" spans="1:25">
      <c r="A18" s="10">
        <v>11</v>
      </c>
      <c r="B18" s="11" t="s">
        <v>22</v>
      </c>
      <c r="C18" s="11" t="s">
        <v>23</v>
      </c>
      <c r="D18" s="11" t="s">
        <v>145</v>
      </c>
      <c r="E18" s="12" t="s">
        <v>85</v>
      </c>
      <c r="F18" s="12" t="s">
        <v>146</v>
      </c>
      <c r="G18" s="12" t="s">
        <v>147</v>
      </c>
      <c r="H18" s="12" t="s">
        <v>88</v>
      </c>
      <c r="I18" s="15" t="s">
        <v>148</v>
      </c>
      <c r="J18" s="16">
        <v>45352</v>
      </c>
      <c r="K18" s="17">
        <v>45626</v>
      </c>
      <c r="L18" s="12" t="s">
        <v>90</v>
      </c>
      <c r="M18" s="12" t="s">
        <v>149</v>
      </c>
      <c r="N18" s="18">
        <v>494.04</v>
      </c>
      <c r="O18" s="13">
        <v>494.04</v>
      </c>
      <c r="P18" s="13"/>
      <c r="Q18" s="22">
        <v>1</v>
      </c>
      <c r="R18" s="22">
        <v>112</v>
      </c>
      <c r="S18" s="22">
        <v>222</v>
      </c>
      <c r="T18" s="22">
        <v>1</v>
      </c>
      <c r="U18" s="22">
        <v>77</v>
      </c>
      <c r="V18" s="22">
        <v>142</v>
      </c>
      <c r="W18" s="12" t="s">
        <v>150</v>
      </c>
      <c r="X18" s="12" t="s">
        <v>151</v>
      </c>
      <c r="Y18" s="13"/>
    </row>
    <row r="19" s="2" customFormat="1" ht="72" spans="1:25">
      <c r="A19" s="10">
        <v>12</v>
      </c>
      <c r="B19" s="11" t="s">
        <v>22</v>
      </c>
      <c r="C19" s="11" t="s">
        <v>23</v>
      </c>
      <c r="D19" s="11" t="s">
        <v>152</v>
      </c>
      <c r="E19" s="12" t="s">
        <v>153</v>
      </c>
      <c r="F19" s="13"/>
      <c r="G19" s="12" t="s">
        <v>154</v>
      </c>
      <c r="H19" s="12" t="s">
        <v>57</v>
      </c>
      <c r="I19" s="15" t="s">
        <v>153</v>
      </c>
      <c r="J19" s="16">
        <v>45505</v>
      </c>
      <c r="K19" s="17">
        <v>45626</v>
      </c>
      <c r="L19" s="19" t="s">
        <v>155</v>
      </c>
      <c r="M19" s="12" t="s">
        <v>156</v>
      </c>
      <c r="N19" s="18">
        <v>415.515</v>
      </c>
      <c r="O19" s="13">
        <v>415.515</v>
      </c>
      <c r="P19" s="13"/>
      <c r="Q19" s="22">
        <v>25</v>
      </c>
      <c r="R19" s="22">
        <v>5287</v>
      </c>
      <c r="S19" s="22">
        <v>12736</v>
      </c>
      <c r="T19" s="22"/>
      <c r="U19" s="22"/>
      <c r="V19" s="22"/>
      <c r="W19" s="12" t="s">
        <v>157</v>
      </c>
      <c r="X19" s="12" t="s">
        <v>158</v>
      </c>
      <c r="Y19" s="13"/>
    </row>
    <row r="20" s="2" customFormat="1" ht="228" spans="1:25">
      <c r="A20" s="10">
        <v>13</v>
      </c>
      <c r="B20" s="11" t="s">
        <v>22</v>
      </c>
      <c r="C20" s="11" t="s">
        <v>23</v>
      </c>
      <c r="D20" s="11" t="s">
        <v>152</v>
      </c>
      <c r="E20" s="12" t="s">
        <v>159</v>
      </c>
      <c r="F20" s="12" t="s">
        <v>160</v>
      </c>
      <c r="G20" s="12" t="s">
        <v>161</v>
      </c>
      <c r="H20" s="12" t="s">
        <v>88</v>
      </c>
      <c r="I20" s="15" t="s">
        <v>162</v>
      </c>
      <c r="J20" s="16">
        <v>45292</v>
      </c>
      <c r="K20" s="17">
        <v>45626</v>
      </c>
      <c r="L20" s="19" t="s">
        <v>163</v>
      </c>
      <c r="M20" s="13" t="s">
        <v>164</v>
      </c>
      <c r="N20" s="18">
        <v>200</v>
      </c>
      <c r="O20" s="13">
        <v>200</v>
      </c>
      <c r="P20" s="13"/>
      <c r="Q20" s="22">
        <v>5</v>
      </c>
      <c r="R20" s="22">
        <v>52</v>
      </c>
      <c r="S20" s="22">
        <v>117</v>
      </c>
      <c r="T20" s="22">
        <v>1</v>
      </c>
      <c r="U20" s="22">
        <v>45</v>
      </c>
      <c r="V20" s="22">
        <v>98</v>
      </c>
      <c r="W20" s="12" t="s">
        <v>165</v>
      </c>
      <c r="X20" s="12" t="s">
        <v>166</v>
      </c>
      <c r="Y20" s="13"/>
    </row>
    <row r="21" s="2" customFormat="1" ht="60" spans="1:25">
      <c r="A21" s="10">
        <v>14</v>
      </c>
      <c r="B21" s="11" t="s">
        <v>22</v>
      </c>
      <c r="C21" s="11" t="s">
        <v>23</v>
      </c>
      <c r="D21" s="11" t="s">
        <v>152</v>
      </c>
      <c r="E21" s="12" t="s">
        <v>111</v>
      </c>
      <c r="F21" s="12" t="s">
        <v>167</v>
      </c>
      <c r="G21" s="12" t="s">
        <v>168</v>
      </c>
      <c r="H21" s="12" t="s">
        <v>88</v>
      </c>
      <c r="I21" s="15" t="s">
        <v>169</v>
      </c>
      <c r="J21" s="16">
        <v>45383</v>
      </c>
      <c r="K21" s="17">
        <v>45626</v>
      </c>
      <c r="L21" s="19" t="s">
        <v>113</v>
      </c>
      <c r="M21" s="12" t="s">
        <v>170</v>
      </c>
      <c r="N21" s="18">
        <v>100</v>
      </c>
      <c r="O21" s="13">
        <v>100</v>
      </c>
      <c r="P21" s="13"/>
      <c r="Q21" s="23">
        <v>2</v>
      </c>
      <c r="R21" s="23">
        <v>182</v>
      </c>
      <c r="S21" s="23">
        <v>365</v>
      </c>
      <c r="T21" s="23">
        <v>1</v>
      </c>
      <c r="U21" s="23">
        <v>111</v>
      </c>
      <c r="V21" s="23">
        <v>226</v>
      </c>
      <c r="W21" s="12" t="s">
        <v>171</v>
      </c>
      <c r="X21" s="12" t="s">
        <v>172</v>
      </c>
      <c r="Y21" s="13"/>
    </row>
    <row r="22" s="2" customFormat="1" ht="60" spans="1:25">
      <c r="A22" s="10">
        <v>15</v>
      </c>
      <c r="B22" s="11" t="s">
        <v>22</v>
      </c>
      <c r="C22" s="11" t="s">
        <v>23</v>
      </c>
      <c r="D22" s="11" t="s">
        <v>152</v>
      </c>
      <c r="E22" s="12" t="s">
        <v>122</v>
      </c>
      <c r="F22" s="13"/>
      <c r="G22" s="12" t="s">
        <v>173</v>
      </c>
      <c r="H22" s="12" t="s">
        <v>57</v>
      </c>
      <c r="I22" s="15" t="s">
        <v>124</v>
      </c>
      <c r="J22" s="16">
        <v>45292</v>
      </c>
      <c r="K22" s="17">
        <v>45626</v>
      </c>
      <c r="L22" s="12" t="s">
        <v>174</v>
      </c>
      <c r="M22" s="12" t="s">
        <v>175</v>
      </c>
      <c r="N22" s="18">
        <v>4061</v>
      </c>
      <c r="O22" s="13">
        <v>4061</v>
      </c>
      <c r="P22" s="13"/>
      <c r="Q22" s="22">
        <v>201</v>
      </c>
      <c r="R22" s="22">
        <v>46140</v>
      </c>
      <c r="S22" s="22">
        <v>114451</v>
      </c>
      <c r="T22" s="22"/>
      <c r="U22" s="22">
        <v>14870</v>
      </c>
      <c r="V22" s="22">
        <v>34335</v>
      </c>
      <c r="W22" s="12" t="s">
        <v>176</v>
      </c>
      <c r="X22" s="12" t="s">
        <v>158</v>
      </c>
      <c r="Y22" s="13"/>
    </row>
    <row r="23" s="2" customFormat="1" ht="72" spans="1:25">
      <c r="A23" s="10">
        <v>16</v>
      </c>
      <c r="B23" s="11" t="s">
        <v>22</v>
      </c>
      <c r="C23" s="11" t="s">
        <v>23</v>
      </c>
      <c r="D23" s="11" t="s">
        <v>152</v>
      </c>
      <c r="E23" s="12" t="s">
        <v>122</v>
      </c>
      <c r="F23" s="13"/>
      <c r="G23" s="12" t="s">
        <v>177</v>
      </c>
      <c r="H23" s="12" t="s">
        <v>57</v>
      </c>
      <c r="I23" s="15" t="s">
        <v>124</v>
      </c>
      <c r="J23" s="16">
        <v>45383</v>
      </c>
      <c r="K23" s="17">
        <v>45626</v>
      </c>
      <c r="L23" s="12" t="s">
        <v>178</v>
      </c>
      <c r="M23" s="12" t="s">
        <v>175</v>
      </c>
      <c r="N23" s="18">
        <v>995</v>
      </c>
      <c r="O23" s="13">
        <v>995</v>
      </c>
      <c r="P23" s="13"/>
      <c r="Q23" s="22">
        <v>40</v>
      </c>
      <c r="R23" s="22">
        <v>7807</v>
      </c>
      <c r="S23" s="22">
        <v>19254</v>
      </c>
      <c r="T23" s="22">
        <v>36</v>
      </c>
      <c r="U23" s="22">
        <v>3773</v>
      </c>
      <c r="V23" s="22">
        <v>9319</v>
      </c>
      <c r="W23" s="12" t="s">
        <v>179</v>
      </c>
      <c r="X23" s="12" t="s">
        <v>158</v>
      </c>
      <c r="Y23" s="13"/>
    </row>
    <row r="24" s="2" customFormat="1" ht="132" spans="1:25">
      <c r="A24" s="10">
        <v>17</v>
      </c>
      <c r="B24" s="11" t="s">
        <v>22</v>
      </c>
      <c r="C24" s="11" t="s">
        <v>23</v>
      </c>
      <c r="D24" s="11" t="s">
        <v>152</v>
      </c>
      <c r="E24" s="12" t="s">
        <v>180</v>
      </c>
      <c r="F24" s="12" t="s">
        <v>181</v>
      </c>
      <c r="G24" s="12" t="s">
        <v>182</v>
      </c>
      <c r="H24" s="12" t="s">
        <v>88</v>
      </c>
      <c r="I24" s="15" t="s">
        <v>183</v>
      </c>
      <c r="J24" s="16">
        <v>45323</v>
      </c>
      <c r="K24" s="17">
        <v>45626</v>
      </c>
      <c r="L24" s="19" t="s">
        <v>184</v>
      </c>
      <c r="M24" s="12" t="s">
        <v>185</v>
      </c>
      <c r="N24" s="18">
        <v>150</v>
      </c>
      <c r="O24" s="13">
        <v>150</v>
      </c>
      <c r="P24" s="13"/>
      <c r="Q24" s="22">
        <v>1</v>
      </c>
      <c r="R24" s="22">
        <v>299</v>
      </c>
      <c r="S24" s="22">
        <v>811</v>
      </c>
      <c r="T24" s="22">
        <v>1</v>
      </c>
      <c r="U24" s="22">
        <v>141</v>
      </c>
      <c r="V24" s="22">
        <v>340</v>
      </c>
      <c r="W24" s="12" t="s">
        <v>186</v>
      </c>
      <c r="X24" s="12" t="s">
        <v>187</v>
      </c>
      <c r="Y24" s="13"/>
    </row>
    <row r="25" s="2" customFormat="1" ht="60" spans="1:25">
      <c r="A25" s="10">
        <v>18</v>
      </c>
      <c r="B25" s="11" t="s">
        <v>22</v>
      </c>
      <c r="C25" s="11" t="s">
        <v>23</v>
      </c>
      <c r="D25" s="11" t="s">
        <v>152</v>
      </c>
      <c r="E25" s="12" t="s">
        <v>180</v>
      </c>
      <c r="F25" s="12" t="s">
        <v>188</v>
      </c>
      <c r="G25" s="12" t="s">
        <v>189</v>
      </c>
      <c r="H25" s="12" t="s">
        <v>88</v>
      </c>
      <c r="I25" s="15" t="s">
        <v>190</v>
      </c>
      <c r="J25" s="16">
        <v>45292</v>
      </c>
      <c r="K25" s="17">
        <v>45626</v>
      </c>
      <c r="L25" s="19" t="s">
        <v>184</v>
      </c>
      <c r="M25" s="12" t="s">
        <v>191</v>
      </c>
      <c r="N25" s="18">
        <v>162.414</v>
      </c>
      <c r="O25" s="13">
        <v>162.414</v>
      </c>
      <c r="P25" s="13"/>
      <c r="Q25" s="22">
        <v>1</v>
      </c>
      <c r="R25" s="22">
        <v>293</v>
      </c>
      <c r="S25" s="22">
        <v>766</v>
      </c>
      <c r="T25" s="22">
        <v>1</v>
      </c>
      <c r="U25" s="22">
        <v>156</v>
      </c>
      <c r="V25" s="22">
        <v>346</v>
      </c>
      <c r="W25" s="12" t="s">
        <v>192</v>
      </c>
      <c r="X25" s="12" t="s">
        <v>193</v>
      </c>
      <c r="Y25" s="13"/>
    </row>
    <row r="26" s="2" customFormat="1" ht="84" spans="1:25">
      <c r="A26" s="10">
        <v>19</v>
      </c>
      <c r="B26" s="11" t="s">
        <v>22</v>
      </c>
      <c r="C26" s="11" t="s">
        <v>23</v>
      </c>
      <c r="D26" s="11" t="s">
        <v>152</v>
      </c>
      <c r="E26" s="12" t="s">
        <v>194</v>
      </c>
      <c r="F26" s="13"/>
      <c r="G26" s="12" t="s">
        <v>195</v>
      </c>
      <c r="H26" s="12" t="s">
        <v>88</v>
      </c>
      <c r="I26" s="15" t="s">
        <v>194</v>
      </c>
      <c r="J26" s="16">
        <v>45292</v>
      </c>
      <c r="K26" s="17">
        <v>45626</v>
      </c>
      <c r="L26" s="19" t="s">
        <v>196</v>
      </c>
      <c r="M26" s="12" t="s">
        <v>197</v>
      </c>
      <c r="N26" s="18">
        <v>21</v>
      </c>
      <c r="O26" s="13">
        <v>21</v>
      </c>
      <c r="P26" s="13"/>
      <c r="Q26" s="23">
        <v>9</v>
      </c>
      <c r="R26" s="23">
        <v>2041</v>
      </c>
      <c r="S26" s="23">
        <v>4760</v>
      </c>
      <c r="T26" s="23">
        <v>6</v>
      </c>
      <c r="U26" s="23">
        <v>1074</v>
      </c>
      <c r="V26" s="23">
        <v>2572</v>
      </c>
      <c r="W26" s="12" t="s">
        <v>198</v>
      </c>
      <c r="X26" s="12" t="s">
        <v>199</v>
      </c>
      <c r="Y26" s="13"/>
    </row>
    <row r="27" s="2" customFormat="1" ht="24" spans="1:25">
      <c r="A27" s="10">
        <v>20</v>
      </c>
      <c r="B27" s="11" t="s">
        <v>22</v>
      </c>
      <c r="C27" s="11" t="s">
        <v>23</v>
      </c>
      <c r="D27" s="11" t="s">
        <v>152</v>
      </c>
      <c r="E27" s="12" t="s">
        <v>200</v>
      </c>
      <c r="F27" s="13"/>
      <c r="G27" s="12" t="s">
        <v>201</v>
      </c>
      <c r="H27" s="12" t="s">
        <v>88</v>
      </c>
      <c r="I27" s="15" t="s">
        <v>200</v>
      </c>
      <c r="J27" s="16">
        <v>45383</v>
      </c>
      <c r="K27" s="17">
        <v>45626</v>
      </c>
      <c r="L27" s="19" t="s">
        <v>202</v>
      </c>
      <c r="M27" s="12" t="s">
        <v>203</v>
      </c>
      <c r="N27" s="18">
        <v>70</v>
      </c>
      <c r="O27" s="13">
        <v>70</v>
      </c>
      <c r="P27" s="13"/>
      <c r="Q27" s="22">
        <v>1</v>
      </c>
      <c r="R27" s="22">
        <v>304</v>
      </c>
      <c r="S27" s="22">
        <v>704</v>
      </c>
      <c r="T27" s="22">
        <v>1</v>
      </c>
      <c r="U27" s="22">
        <v>65</v>
      </c>
      <c r="V27" s="22">
        <v>128</v>
      </c>
      <c r="W27" s="12" t="s">
        <v>204</v>
      </c>
      <c r="X27" s="12" t="s">
        <v>205</v>
      </c>
      <c r="Y27" s="13"/>
    </row>
    <row r="28" s="2" customFormat="1" ht="108" spans="1:25">
      <c r="A28" s="10">
        <v>21</v>
      </c>
      <c r="B28" s="11" t="s">
        <v>22</v>
      </c>
      <c r="C28" s="11" t="s">
        <v>24</v>
      </c>
      <c r="D28" s="11" t="s">
        <v>206</v>
      </c>
      <c r="E28" s="12" t="s">
        <v>194</v>
      </c>
      <c r="F28" s="12" t="s">
        <v>207</v>
      </c>
      <c r="G28" s="12" t="s">
        <v>208</v>
      </c>
      <c r="H28" s="12" t="s">
        <v>88</v>
      </c>
      <c r="I28" s="15" t="s">
        <v>209</v>
      </c>
      <c r="J28" s="16">
        <v>45292</v>
      </c>
      <c r="K28" s="17">
        <v>45626</v>
      </c>
      <c r="L28" s="19" t="s">
        <v>196</v>
      </c>
      <c r="M28" s="12" t="s">
        <v>210</v>
      </c>
      <c r="N28" s="18">
        <v>40</v>
      </c>
      <c r="O28" s="13">
        <v>40</v>
      </c>
      <c r="P28" s="13"/>
      <c r="Q28" s="22">
        <v>1</v>
      </c>
      <c r="R28" s="22">
        <v>199</v>
      </c>
      <c r="S28" s="22">
        <v>495</v>
      </c>
      <c r="T28" s="22">
        <v>1</v>
      </c>
      <c r="U28" s="22">
        <v>122</v>
      </c>
      <c r="V28" s="22">
        <v>324</v>
      </c>
      <c r="W28" s="12" t="s">
        <v>211</v>
      </c>
      <c r="X28" s="12" t="s">
        <v>212</v>
      </c>
      <c r="Y28" s="13"/>
    </row>
    <row r="29" s="2" customFormat="1" ht="36" spans="1:25">
      <c r="A29" s="10">
        <v>22</v>
      </c>
      <c r="B29" s="11" t="s">
        <v>22</v>
      </c>
      <c r="C29" s="11" t="s">
        <v>24</v>
      </c>
      <c r="D29" s="11" t="s">
        <v>206</v>
      </c>
      <c r="E29" s="12" t="s">
        <v>213</v>
      </c>
      <c r="F29" s="13"/>
      <c r="G29" s="12" t="s">
        <v>214</v>
      </c>
      <c r="H29" s="12" t="s">
        <v>57</v>
      </c>
      <c r="I29" s="15" t="s">
        <v>213</v>
      </c>
      <c r="J29" s="16">
        <v>45292</v>
      </c>
      <c r="K29" s="17">
        <v>45626</v>
      </c>
      <c r="L29" s="19" t="s">
        <v>215</v>
      </c>
      <c r="M29" s="12" t="s">
        <v>216</v>
      </c>
      <c r="N29" s="18">
        <v>100</v>
      </c>
      <c r="O29" s="13">
        <v>100</v>
      </c>
      <c r="P29" s="13"/>
      <c r="Q29" s="22">
        <v>1</v>
      </c>
      <c r="R29" s="22">
        <v>250</v>
      </c>
      <c r="S29" s="22">
        <v>528</v>
      </c>
      <c r="T29" s="22">
        <v>1</v>
      </c>
      <c r="U29" s="22">
        <v>152</v>
      </c>
      <c r="V29" s="22">
        <v>391</v>
      </c>
      <c r="W29" s="12" t="s">
        <v>217</v>
      </c>
      <c r="X29" s="12" t="s">
        <v>217</v>
      </c>
      <c r="Y29" s="13"/>
    </row>
    <row r="30" s="2" customFormat="1" ht="48" spans="1:25">
      <c r="A30" s="10">
        <v>23</v>
      </c>
      <c r="B30" s="11" t="s">
        <v>22</v>
      </c>
      <c r="C30" s="11" t="s">
        <v>24</v>
      </c>
      <c r="D30" s="11" t="s">
        <v>206</v>
      </c>
      <c r="E30" s="12" t="s">
        <v>129</v>
      </c>
      <c r="F30" s="12" t="s">
        <v>218</v>
      </c>
      <c r="G30" s="12" t="s">
        <v>219</v>
      </c>
      <c r="H30" s="12" t="s">
        <v>57</v>
      </c>
      <c r="I30" s="15" t="s">
        <v>220</v>
      </c>
      <c r="J30" s="16">
        <v>45292</v>
      </c>
      <c r="K30" s="17">
        <v>45626</v>
      </c>
      <c r="L30" s="19" t="s">
        <v>133</v>
      </c>
      <c r="M30" s="12" t="s">
        <v>221</v>
      </c>
      <c r="N30" s="18">
        <v>200</v>
      </c>
      <c r="O30" s="13">
        <v>200</v>
      </c>
      <c r="P30" s="13"/>
      <c r="Q30" s="22">
        <v>1</v>
      </c>
      <c r="R30" s="22">
        <v>96</v>
      </c>
      <c r="S30" s="22">
        <v>258</v>
      </c>
      <c r="T30" s="22">
        <v>1</v>
      </c>
      <c r="U30" s="22">
        <v>60</v>
      </c>
      <c r="V30" s="22">
        <v>152</v>
      </c>
      <c r="W30" s="12" t="s">
        <v>222</v>
      </c>
      <c r="X30" s="12" t="s">
        <v>222</v>
      </c>
      <c r="Y30" s="13"/>
    </row>
    <row r="31" s="2" customFormat="1" ht="72" spans="1:25">
      <c r="A31" s="10">
        <v>24</v>
      </c>
      <c r="B31" s="11" t="s">
        <v>22</v>
      </c>
      <c r="C31" s="11" t="s">
        <v>24</v>
      </c>
      <c r="D31" s="11" t="s">
        <v>206</v>
      </c>
      <c r="E31" s="12" t="s">
        <v>223</v>
      </c>
      <c r="F31" s="12" t="s">
        <v>224</v>
      </c>
      <c r="G31" s="12" t="s">
        <v>225</v>
      </c>
      <c r="H31" s="12" t="s">
        <v>88</v>
      </c>
      <c r="I31" s="15" t="s">
        <v>226</v>
      </c>
      <c r="J31" s="16">
        <v>45383</v>
      </c>
      <c r="K31" s="17">
        <v>45626</v>
      </c>
      <c r="L31" s="12" t="s">
        <v>227</v>
      </c>
      <c r="M31" s="12" t="s">
        <v>228</v>
      </c>
      <c r="N31" s="18">
        <v>30</v>
      </c>
      <c r="O31" s="13">
        <v>30</v>
      </c>
      <c r="P31" s="13"/>
      <c r="Q31" s="22">
        <v>1</v>
      </c>
      <c r="R31" s="22">
        <v>364</v>
      </c>
      <c r="S31" s="22">
        <v>894</v>
      </c>
      <c r="T31" s="22">
        <v>1</v>
      </c>
      <c r="U31" s="22" t="s">
        <v>229</v>
      </c>
      <c r="V31" s="22" t="s">
        <v>230</v>
      </c>
      <c r="W31" s="12" t="s">
        <v>231</v>
      </c>
      <c r="X31" s="12" t="s">
        <v>232</v>
      </c>
      <c r="Y31" s="13"/>
    </row>
    <row r="32" s="2" customFormat="1" ht="96" spans="1:25">
      <c r="A32" s="10">
        <v>25</v>
      </c>
      <c r="B32" s="11" t="s">
        <v>22</v>
      </c>
      <c r="C32" s="11" t="s">
        <v>24</v>
      </c>
      <c r="D32" s="11" t="s">
        <v>233</v>
      </c>
      <c r="E32" s="12" t="s">
        <v>122</v>
      </c>
      <c r="F32" s="13"/>
      <c r="G32" s="13" t="s">
        <v>234</v>
      </c>
      <c r="H32" s="12" t="s">
        <v>57</v>
      </c>
      <c r="I32" s="15" t="s">
        <v>124</v>
      </c>
      <c r="J32" s="16">
        <v>45292</v>
      </c>
      <c r="K32" s="17">
        <v>45626</v>
      </c>
      <c r="L32" s="12" t="s">
        <v>138</v>
      </c>
      <c r="M32" s="12" t="s">
        <v>235</v>
      </c>
      <c r="N32" s="18">
        <v>6</v>
      </c>
      <c r="O32" s="13">
        <v>6</v>
      </c>
      <c r="P32" s="13"/>
      <c r="Q32" s="22"/>
      <c r="R32" s="22">
        <v>6</v>
      </c>
      <c r="S32" s="22">
        <v>6</v>
      </c>
      <c r="T32" s="22"/>
      <c r="U32" s="22"/>
      <c r="V32" s="22"/>
      <c r="W32" s="12" t="s">
        <v>236</v>
      </c>
      <c r="X32" s="12" t="s">
        <v>236</v>
      </c>
      <c r="Y32" s="13"/>
    </row>
    <row r="33" s="2" customFormat="1" ht="84" spans="1:25">
      <c r="A33" s="10">
        <v>26</v>
      </c>
      <c r="B33" s="11" t="s">
        <v>22</v>
      </c>
      <c r="C33" s="11" t="s">
        <v>26</v>
      </c>
      <c r="D33" s="11" t="s">
        <v>237</v>
      </c>
      <c r="E33" s="12" t="s">
        <v>122</v>
      </c>
      <c r="F33" s="13"/>
      <c r="G33" s="12" t="s">
        <v>238</v>
      </c>
      <c r="H33" s="12" t="s">
        <v>57</v>
      </c>
      <c r="I33" s="15" t="s">
        <v>124</v>
      </c>
      <c r="J33" s="16">
        <v>45292</v>
      </c>
      <c r="K33" s="17">
        <v>45626</v>
      </c>
      <c r="L33" s="12" t="s">
        <v>138</v>
      </c>
      <c r="M33" s="12" t="s">
        <v>239</v>
      </c>
      <c r="N33" s="18">
        <v>2300</v>
      </c>
      <c r="O33" s="13">
        <v>2300</v>
      </c>
      <c r="P33" s="13"/>
      <c r="Q33" s="22">
        <v>198</v>
      </c>
      <c r="R33" s="22">
        <v>9600</v>
      </c>
      <c r="S33" s="22">
        <v>24000</v>
      </c>
      <c r="T33" s="22">
        <v>100</v>
      </c>
      <c r="U33" s="22">
        <v>5720</v>
      </c>
      <c r="V33" s="22">
        <v>15030</v>
      </c>
      <c r="W33" s="12" t="s">
        <v>140</v>
      </c>
      <c r="X33" s="12" t="s">
        <v>240</v>
      </c>
      <c r="Y33" s="13"/>
    </row>
    <row r="34" s="2" customFormat="1" ht="60" spans="1:25">
      <c r="A34" s="10">
        <v>27</v>
      </c>
      <c r="B34" s="11" t="s">
        <v>22</v>
      </c>
      <c r="C34" s="11" t="s">
        <v>28</v>
      </c>
      <c r="D34" s="11" t="s">
        <v>241</v>
      </c>
      <c r="E34" s="12" t="s">
        <v>122</v>
      </c>
      <c r="F34" s="13"/>
      <c r="G34" s="12" t="s">
        <v>242</v>
      </c>
      <c r="H34" s="12" t="s">
        <v>57</v>
      </c>
      <c r="I34" s="15" t="s">
        <v>124</v>
      </c>
      <c r="J34" s="16">
        <v>45413</v>
      </c>
      <c r="K34" s="17">
        <v>45626</v>
      </c>
      <c r="L34" s="12" t="s">
        <v>125</v>
      </c>
      <c r="M34" s="12" t="s">
        <v>243</v>
      </c>
      <c r="N34" s="18">
        <v>532</v>
      </c>
      <c r="O34" s="13">
        <v>532</v>
      </c>
      <c r="P34" s="13"/>
      <c r="Q34" s="22">
        <v>201</v>
      </c>
      <c r="R34" s="22">
        <v>16895</v>
      </c>
      <c r="S34" s="22">
        <v>39836</v>
      </c>
      <c r="T34" s="22">
        <v>165</v>
      </c>
      <c r="U34" s="22">
        <v>16895</v>
      </c>
      <c r="V34" s="22">
        <v>39836</v>
      </c>
      <c r="W34" s="12" t="s">
        <v>244</v>
      </c>
      <c r="X34" s="12" t="s">
        <v>245</v>
      </c>
      <c r="Y34" s="13"/>
    </row>
    <row r="35" s="2" customFormat="1" ht="48" spans="1:25">
      <c r="A35" s="10">
        <v>28</v>
      </c>
      <c r="B35" s="11" t="s">
        <v>31</v>
      </c>
      <c r="C35" s="11" t="s">
        <v>32</v>
      </c>
      <c r="D35" s="11" t="s">
        <v>246</v>
      </c>
      <c r="E35" s="12" t="s">
        <v>122</v>
      </c>
      <c r="F35" s="13"/>
      <c r="G35" s="12" t="s">
        <v>247</v>
      </c>
      <c r="H35" s="12" t="s">
        <v>57</v>
      </c>
      <c r="I35" s="15" t="s">
        <v>124</v>
      </c>
      <c r="J35" s="16">
        <v>45292</v>
      </c>
      <c r="K35" s="17">
        <v>45626</v>
      </c>
      <c r="L35" s="12" t="s">
        <v>138</v>
      </c>
      <c r="M35" s="12" t="s">
        <v>248</v>
      </c>
      <c r="N35" s="18">
        <v>500</v>
      </c>
      <c r="O35" s="13">
        <v>500</v>
      </c>
      <c r="P35" s="13"/>
      <c r="Q35" s="22">
        <v>201</v>
      </c>
      <c r="R35" s="22">
        <v>5000</v>
      </c>
      <c r="S35" s="22">
        <v>5000</v>
      </c>
      <c r="T35" s="22">
        <v>165</v>
      </c>
      <c r="U35" s="22">
        <v>5000</v>
      </c>
      <c r="V35" s="22">
        <v>5000</v>
      </c>
      <c r="W35" s="12" t="s">
        <v>249</v>
      </c>
      <c r="X35" s="12" t="s">
        <v>250</v>
      </c>
      <c r="Y35" s="13"/>
    </row>
    <row r="36" s="2" customFormat="1" ht="48" spans="1:25">
      <c r="A36" s="10">
        <v>29</v>
      </c>
      <c r="B36" s="11" t="s">
        <v>31</v>
      </c>
      <c r="C36" s="11" t="s">
        <v>32</v>
      </c>
      <c r="D36" s="11" t="s">
        <v>251</v>
      </c>
      <c r="E36" s="12" t="s">
        <v>122</v>
      </c>
      <c r="F36" s="13"/>
      <c r="G36" s="12" t="s">
        <v>252</v>
      </c>
      <c r="H36" s="12" t="s">
        <v>57</v>
      </c>
      <c r="I36" s="15" t="s">
        <v>124</v>
      </c>
      <c r="J36" s="16">
        <v>45292</v>
      </c>
      <c r="K36" s="17">
        <v>45626</v>
      </c>
      <c r="L36" s="12" t="s">
        <v>253</v>
      </c>
      <c r="M36" s="12" t="s">
        <v>254</v>
      </c>
      <c r="N36" s="18">
        <v>1006.922</v>
      </c>
      <c r="O36" s="13">
        <v>1006.922</v>
      </c>
      <c r="P36" s="13"/>
      <c r="Q36" s="22">
        <v>208</v>
      </c>
      <c r="R36" s="22">
        <v>7900</v>
      </c>
      <c r="S36" s="22">
        <v>7900</v>
      </c>
      <c r="T36" s="22">
        <v>208</v>
      </c>
      <c r="U36" s="22">
        <v>7900</v>
      </c>
      <c r="V36" s="22">
        <v>7900</v>
      </c>
      <c r="W36" s="12" t="s">
        <v>255</v>
      </c>
      <c r="X36" s="12" t="s">
        <v>256</v>
      </c>
      <c r="Y36" s="13"/>
    </row>
    <row r="37" s="2" customFormat="1" ht="60" spans="1:25">
      <c r="A37" s="10">
        <v>30</v>
      </c>
      <c r="B37" s="11" t="s">
        <v>31</v>
      </c>
      <c r="C37" s="11" t="s">
        <v>33</v>
      </c>
      <c r="D37" s="11" t="s">
        <v>257</v>
      </c>
      <c r="E37" s="12" t="s">
        <v>122</v>
      </c>
      <c r="F37" s="13"/>
      <c r="G37" s="12" t="s">
        <v>258</v>
      </c>
      <c r="H37" s="12" t="s">
        <v>57</v>
      </c>
      <c r="I37" s="15" t="s">
        <v>124</v>
      </c>
      <c r="J37" s="16">
        <v>45505</v>
      </c>
      <c r="K37" s="17">
        <v>45626</v>
      </c>
      <c r="L37" s="12" t="s">
        <v>138</v>
      </c>
      <c r="M37" s="12" t="s">
        <v>259</v>
      </c>
      <c r="N37" s="18">
        <v>35</v>
      </c>
      <c r="O37" s="13">
        <v>35</v>
      </c>
      <c r="P37" s="13"/>
      <c r="Q37" s="22"/>
      <c r="R37" s="22">
        <v>100</v>
      </c>
      <c r="S37" s="22">
        <v>100</v>
      </c>
      <c r="T37" s="22"/>
      <c r="U37" s="22"/>
      <c r="V37" s="22"/>
      <c r="W37" s="12" t="s">
        <v>260</v>
      </c>
      <c r="X37" s="12" t="s">
        <v>260</v>
      </c>
      <c r="Y37" s="13"/>
    </row>
    <row r="38" s="2" customFormat="1" ht="96" spans="1:25">
      <c r="A38" s="10">
        <v>31</v>
      </c>
      <c r="B38" s="11" t="s">
        <v>38</v>
      </c>
      <c r="C38" s="11" t="s">
        <v>39</v>
      </c>
      <c r="D38" s="11" t="s">
        <v>261</v>
      </c>
      <c r="E38" s="12" t="s">
        <v>122</v>
      </c>
      <c r="F38" s="13"/>
      <c r="G38" s="12" t="s">
        <v>262</v>
      </c>
      <c r="H38" s="12" t="s">
        <v>88</v>
      </c>
      <c r="I38" s="15" t="s">
        <v>124</v>
      </c>
      <c r="J38" s="16">
        <v>45292</v>
      </c>
      <c r="K38" s="17">
        <v>45626</v>
      </c>
      <c r="L38" s="12" t="s">
        <v>263</v>
      </c>
      <c r="M38" s="12" t="s">
        <v>264</v>
      </c>
      <c r="N38" s="18">
        <v>2332.13</v>
      </c>
      <c r="O38" s="13">
        <v>2332.13</v>
      </c>
      <c r="P38" s="13"/>
      <c r="Q38" s="22">
        <v>13</v>
      </c>
      <c r="R38" s="22">
        <v>2362</v>
      </c>
      <c r="S38" s="22">
        <v>9705</v>
      </c>
      <c r="T38" s="22">
        <v>8</v>
      </c>
      <c r="U38" s="22">
        <v>1429</v>
      </c>
      <c r="V38" s="22">
        <v>2920</v>
      </c>
      <c r="W38" s="12" t="s">
        <v>265</v>
      </c>
      <c r="X38" s="12" t="s">
        <v>266</v>
      </c>
      <c r="Y38" s="13"/>
    </row>
    <row r="39" s="2" customFormat="1" ht="48" spans="1:25">
      <c r="A39" s="10">
        <v>32</v>
      </c>
      <c r="B39" s="11" t="s">
        <v>38</v>
      </c>
      <c r="C39" s="11" t="s">
        <v>39</v>
      </c>
      <c r="D39" s="11" t="s">
        <v>267</v>
      </c>
      <c r="E39" s="12" t="s">
        <v>268</v>
      </c>
      <c r="F39" s="13"/>
      <c r="G39" s="12" t="s">
        <v>269</v>
      </c>
      <c r="H39" s="12" t="s">
        <v>57</v>
      </c>
      <c r="I39" s="15" t="s">
        <v>268</v>
      </c>
      <c r="J39" s="16">
        <v>45383</v>
      </c>
      <c r="K39" s="17">
        <v>45626</v>
      </c>
      <c r="L39" s="12" t="s">
        <v>268</v>
      </c>
      <c r="M39" s="12" t="s">
        <v>270</v>
      </c>
      <c r="N39" s="18">
        <v>758.975</v>
      </c>
      <c r="O39" s="13">
        <v>758.975</v>
      </c>
      <c r="P39" s="13"/>
      <c r="Q39" s="22"/>
      <c r="R39" s="22"/>
      <c r="S39" s="22"/>
      <c r="T39" s="22"/>
      <c r="U39" s="22"/>
      <c r="V39" s="22"/>
      <c r="W39" s="12" t="s">
        <v>271</v>
      </c>
      <c r="X39" s="12" t="s">
        <v>272</v>
      </c>
      <c r="Y39" s="13"/>
    </row>
    <row r="40" s="2" customFormat="1" ht="36" spans="1:25">
      <c r="A40" s="10">
        <v>33</v>
      </c>
      <c r="B40" s="11" t="s">
        <v>38</v>
      </c>
      <c r="C40" s="11" t="s">
        <v>39</v>
      </c>
      <c r="D40" s="11" t="s">
        <v>273</v>
      </c>
      <c r="E40" s="12" t="s">
        <v>180</v>
      </c>
      <c r="F40" s="12" t="s">
        <v>274</v>
      </c>
      <c r="G40" s="12" t="s">
        <v>275</v>
      </c>
      <c r="H40" s="12" t="s">
        <v>88</v>
      </c>
      <c r="I40" s="15" t="s">
        <v>276</v>
      </c>
      <c r="J40" s="16">
        <v>45292</v>
      </c>
      <c r="K40" s="17">
        <v>45626</v>
      </c>
      <c r="L40" s="12" t="s">
        <v>277</v>
      </c>
      <c r="M40" s="12" t="s">
        <v>278</v>
      </c>
      <c r="N40" s="18">
        <v>80.94</v>
      </c>
      <c r="O40" s="13">
        <v>80.94</v>
      </c>
      <c r="P40" s="13"/>
      <c r="Q40" s="22">
        <v>1</v>
      </c>
      <c r="R40" s="22">
        <v>58</v>
      </c>
      <c r="S40" s="22">
        <v>159</v>
      </c>
      <c r="T40" s="22">
        <v>1</v>
      </c>
      <c r="U40" s="22">
        <v>21</v>
      </c>
      <c r="V40" s="22">
        <v>55</v>
      </c>
      <c r="W40" s="12" t="s">
        <v>279</v>
      </c>
      <c r="X40" s="12" t="s">
        <v>280</v>
      </c>
      <c r="Y40" s="13"/>
    </row>
    <row r="41" s="2" customFormat="1" ht="36" spans="1:25">
      <c r="A41" s="10">
        <v>34</v>
      </c>
      <c r="B41" s="11" t="s">
        <v>38</v>
      </c>
      <c r="C41" s="11" t="s">
        <v>39</v>
      </c>
      <c r="D41" s="11" t="s">
        <v>273</v>
      </c>
      <c r="E41" s="12" t="s">
        <v>223</v>
      </c>
      <c r="F41" s="12" t="s">
        <v>281</v>
      </c>
      <c r="G41" s="12" t="s">
        <v>282</v>
      </c>
      <c r="H41" s="12" t="s">
        <v>88</v>
      </c>
      <c r="I41" s="15" t="s">
        <v>283</v>
      </c>
      <c r="J41" s="16">
        <v>45292</v>
      </c>
      <c r="K41" s="17">
        <v>45626</v>
      </c>
      <c r="L41" s="12" t="s">
        <v>277</v>
      </c>
      <c r="M41" s="12" t="s">
        <v>284</v>
      </c>
      <c r="N41" s="18">
        <v>12.09</v>
      </c>
      <c r="O41" s="13">
        <v>12.09</v>
      </c>
      <c r="P41" s="13"/>
      <c r="Q41" s="22">
        <v>1</v>
      </c>
      <c r="R41" s="22">
        <v>57</v>
      </c>
      <c r="S41" s="22">
        <v>261</v>
      </c>
      <c r="T41" s="22">
        <v>1</v>
      </c>
      <c r="U41" s="22">
        <v>54</v>
      </c>
      <c r="V41" s="22">
        <v>115</v>
      </c>
      <c r="W41" s="12" t="s">
        <v>285</v>
      </c>
      <c r="X41" s="12" t="s">
        <v>286</v>
      </c>
      <c r="Y41" s="13"/>
    </row>
    <row r="42" s="2" customFormat="1" ht="36" spans="1:25">
      <c r="A42" s="10">
        <v>35</v>
      </c>
      <c r="B42" s="11" t="s">
        <v>38</v>
      </c>
      <c r="C42" s="11" t="s">
        <v>39</v>
      </c>
      <c r="D42" s="11" t="s">
        <v>273</v>
      </c>
      <c r="E42" s="12" t="s">
        <v>129</v>
      </c>
      <c r="F42" s="12" t="s">
        <v>287</v>
      </c>
      <c r="G42" s="12" t="s">
        <v>288</v>
      </c>
      <c r="H42" s="12" t="s">
        <v>88</v>
      </c>
      <c r="I42" s="15" t="s">
        <v>289</v>
      </c>
      <c r="J42" s="16">
        <v>45292</v>
      </c>
      <c r="K42" s="17">
        <v>45626</v>
      </c>
      <c r="L42" s="12" t="s">
        <v>277</v>
      </c>
      <c r="M42" s="12" t="s">
        <v>290</v>
      </c>
      <c r="N42" s="18">
        <v>57.44</v>
      </c>
      <c r="O42" s="13">
        <v>57.44</v>
      </c>
      <c r="P42" s="13"/>
      <c r="Q42" s="22">
        <v>1</v>
      </c>
      <c r="R42" s="22">
        <v>122</v>
      </c>
      <c r="S42" s="22">
        <v>301</v>
      </c>
      <c r="T42" s="22">
        <v>1</v>
      </c>
      <c r="U42" s="22">
        <v>89</v>
      </c>
      <c r="V42" s="22">
        <v>247</v>
      </c>
      <c r="W42" s="12" t="s">
        <v>291</v>
      </c>
      <c r="X42" s="12" t="s">
        <v>292</v>
      </c>
      <c r="Y42" s="13"/>
    </row>
    <row r="43" s="2" customFormat="1" ht="36" spans="1:25">
      <c r="A43" s="10">
        <v>36</v>
      </c>
      <c r="B43" s="11" t="s">
        <v>38</v>
      </c>
      <c r="C43" s="11" t="s">
        <v>39</v>
      </c>
      <c r="D43" s="11" t="s">
        <v>273</v>
      </c>
      <c r="E43" s="12" t="s">
        <v>111</v>
      </c>
      <c r="F43" s="12" t="s">
        <v>293</v>
      </c>
      <c r="G43" s="12" t="s">
        <v>294</v>
      </c>
      <c r="H43" s="12" t="s">
        <v>88</v>
      </c>
      <c r="I43" s="15" t="s">
        <v>295</v>
      </c>
      <c r="J43" s="16">
        <v>45292</v>
      </c>
      <c r="K43" s="17">
        <v>45626</v>
      </c>
      <c r="L43" s="12" t="s">
        <v>277</v>
      </c>
      <c r="M43" s="12" t="s">
        <v>296</v>
      </c>
      <c r="N43" s="18">
        <v>177.36</v>
      </c>
      <c r="O43" s="13">
        <v>177.36</v>
      </c>
      <c r="P43" s="13"/>
      <c r="Q43" s="22">
        <v>1</v>
      </c>
      <c r="R43" s="22">
        <v>301</v>
      </c>
      <c r="S43" s="22">
        <v>779</v>
      </c>
      <c r="T43" s="22">
        <v>1</v>
      </c>
      <c r="U43" s="22">
        <v>138</v>
      </c>
      <c r="V43" s="22">
        <v>381</v>
      </c>
      <c r="W43" s="12" t="s">
        <v>297</v>
      </c>
      <c r="X43" s="12" t="s">
        <v>298</v>
      </c>
      <c r="Y43" s="13"/>
    </row>
    <row r="44" s="2" customFormat="1" ht="36" spans="1:25">
      <c r="A44" s="10">
        <v>37</v>
      </c>
      <c r="B44" s="11" t="s">
        <v>38</v>
      </c>
      <c r="C44" s="11" t="s">
        <v>39</v>
      </c>
      <c r="D44" s="11" t="s">
        <v>273</v>
      </c>
      <c r="E44" s="12" t="s">
        <v>111</v>
      </c>
      <c r="F44" s="12" t="s">
        <v>299</v>
      </c>
      <c r="G44" s="12" t="s">
        <v>300</v>
      </c>
      <c r="H44" s="12" t="s">
        <v>88</v>
      </c>
      <c r="I44" s="15" t="s">
        <v>301</v>
      </c>
      <c r="J44" s="16">
        <v>45292</v>
      </c>
      <c r="K44" s="17">
        <v>45626</v>
      </c>
      <c r="L44" s="12" t="s">
        <v>277</v>
      </c>
      <c r="M44" s="12" t="s">
        <v>302</v>
      </c>
      <c r="N44" s="18">
        <v>65.05</v>
      </c>
      <c r="O44" s="13">
        <v>65.05</v>
      </c>
      <c r="P44" s="13"/>
      <c r="Q44" s="22">
        <v>1</v>
      </c>
      <c r="R44" s="22">
        <v>192</v>
      </c>
      <c r="S44" s="22">
        <v>581</v>
      </c>
      <c r="T44" s="22">
        <v>1</v>
      </c>
      <c r="U44" s="22">
        <v>77</v>
      </c>
      <c r="V44" s="22">
        <v>207</v>
      </c>
      <c r="W44" s="12" t="s">
        <v>303</v>
      </c>
      <c r="X44" s="12" t="s">
        <v>304</v>
      </c>
      <c r="Y44" s="13"/>
    </row>
    <row r="45" s="2" customFormat="1" ht="36" spans="1:25">
      <c r="A45" s="10">
        <v>38</v>
      </c>
      <c r="B45" s="11" t="s">
        <v>38</v>
      </c>
      <c r="C45" s="11" t="s">
        <v>39</v>
      </c>
      <c r="D45" s="11" t="s">
        <v>273</v>
      </c>
      <c r="E45" s="12" t="s">
        <v>200</v>
      </c>
      <c r="F45" s="12" t="s">
        <v>305</v>
      </c>
      <c r="G45" s="12" t="s">
        <v>306</v>
      </c>
      <c r="H45" s="12" t="s">
        <v>88</v>
      </c>
      <c r="I45" s="15" t="s">
        <v>307</v>
      </c>
      <c r="J45" s="16">
        <v>45292</v>
      </c>
      <c r="K45" s="17">
        <v>45626</v>
      </c>
      <c r="L45" s="12" t="s">
        <v>277</v>
      </c>
      <c r="M45" s="12" t="s">
        <v>308</v>
      </c>
      <c r="N45" s="18">
        <v>82.12</v>
      </c>
      <c r="O45" s="13">
        <v>82.12</v>
      </c>
      <c r="P45" s="13"/>
      <c r="Q45" s="22">
        <v>1</v>
      </c>
      <c r="R45" s="22">
        <v>110</v>
      </c>
      <c r="S45" s="22">
        <v>296</v>
      </c>
      <c r="T45" s="22">
        <v>1</v>
      </c>
      <c r="U45" s="22">
        <v>41</v>
      </c>
      <c r="V45" s="22">
        <v>108</v>
      </c>
      <c r="W45" s="12" t="s">
        <v>309</v>
      </c>
      <c r="X45" s="12" t="s">
        <v>310</v>
      </c>
      <c r="Y45" s="13"/>
    </row>
    <row r="46" s="2" customFormat="1" ht="36" spans="1:25">
      <c r="A46" s="10">
        <v>39</v>
      </c>
      <c r="B46" s="11" t="s">
        <v>38</v>
      </c>
      <c r="C46" s="11" t="s">
        <v>39</v>
      </c>
      <c r="D46" s="11" t="s">
        <v>273</v>
      </c>
      <c r="E46" s="12" t="s">
        <v>117</v>
      </c>
      <c r="F46" s="12" t="s">
        <v>311</v>
      </c>
      <c r="G46" s="12" t="s">
        <v>312</v>
      </c>
      <c r="H46" s="12" t="s">
        <v>88</v>
      </c>
      <c r="I46" s="15" t="s">
        <v>313</v>
      </c>
      <c r="J46" s="16">
        <v>45292</v>
      </c>
      <c r="K46" s="17">
        <v>45626</v>
      </c>
      <c r="L46" s="12" t="s">
        <v>277</v>
      </c>
      <c r="M46" s="12" t="s">
        <v>314</v>
      </c>
      <c r="N46" s="18">
        <v>129.32</v>
      </c>
      <c r="O46" s="13">
        <v>129.32</v>
      </c>
      <c r="P46" s="13"/>
      <c r="Q46" s="22">
        <v>1</v>
      </c>
      <c r="R46" s="22">
        <v>122</v>
      </c>
      <c r="S46" s="22">
        <v>284</v>
      </c>
      <c r="T46" s="22">
        <v>1</v>
      </c>
      <c r="U46" s="22">
        <v>19</v>
      </c>
      <c r="V46" s="22">
        <v>24</v>
      </c>
      <c r="W46" s="12" t="s">
        <v>315</v>
      </c>
      <c r="X46" s="12" t="s">
        <v>316</v>
      </c>
      <c r="Y46" s="13"/>
    </row>
    <row r="47" s="2" customFormat="1" ht="36" spans="1:25">
      <c r="A47" s="10">
        <v>40</v>
      </c>
      <c r="B47" s="11" t="s">
        <v>38</v>
      </c>
      <c r="C47" s="11" t="s">
        <v>39</v>
      </c>
      <c r="D47" s="11" t="s">
        <v>273</v>
      </c>
      <c r="E47" s="12" t="s">
        <v>194</v>
      </c>
      <c r="F47" s="12" t="s">
        <v>317</v>
      </c>
      <c r="G47" s="12" t="s">
        <v>318</v>
      </c>
      <c r="H47" s="12" t="s">
        <v>88</v>
      </c>
      <c r="I47" s="15" t="s">
        <v>319</v>
      </c>
      <c r="J47" s="16">
        <v>45292</v>
      </c>
      <c r="K47" s="17">
        <v>45626</v>
      </c>
      <c r="L47" s="12" t="s">
        <v>277</v>
      </c>
      <c r="M47" s="12" t="s">
        <v>320</v>
      </c>
      <c r="N47" s="18">
        <v>78.47</v>
      </c>
      <c r="O47" s="13">
        <v>78.47</v>
      </c>
      <c r="P47" s="13"/>
      <c r="Q47" s="22">
        <v>1</v>
      </c>
      <c r="R47" s="22">
        <v>81</v>
      </c>
      <c r="S47" s="22">
        <v>202</v>
      </c>
      <c r="T47" s="22">
        <v>1</v>
      </c>
      <c r="U47" s="22">
        <v>35</v>
      </c>
      <c r="V47" s="22">
        <v>83</v>
      </c>
      <c r="W47" s="12" t="s">
        <v>321</v>
      </c>
      <c r="X47" s="12" t="s">
        <v>322</v>
      </c>
      <c r="Y47" s="13"/>
    </row>
    <row r="48" s="2" customFormat="1" ht="36" spans="1:25">
      <c r="A48" s="10">
        <v>41</v>
      </c>
      <c r="B48" s="11" t="s">
        <v>38</v>
      </c>
      <c r="C48" s="11" t="s">
        <v>39</v>
      </c>
      <c r="D48" s="11" t="s">
        <v>273</v>
      </c>
      <c r="E48" s="12" t="s">
        <v>180</v>
      </c>
      <c r="F48" s="12" t="s">
        <v>323</v>
      </c>
      <c r="G48" s="12" t="s">
        <v>324</v>
      </c>
      <c r="H48" s="12" t="s">
        <v>88</v>
      </c>
      <c r="I48" s="15" t="s">
        <v>325</v>
      </c>
      <c r="J48" s="16">
        <v>45292</v>
      </c>
      <c r="K48" s="17">
        <v>45626</v>
      </c>
      <c r="L48" s="12" t="s">
        <v>277</v>
      </c>
      <c r="M48" s="12" t="s">
        <v>302</v>
      </c>
      <c r="N48" s="18">
        <v>93.28</v>
      </c>
      <c r="O48" s="13">
        <v>93.28</v>
      </c>
      <c r="P48" s="13"/>
      <c r="Q48" s="22">
        <v>1</v>
      </c>
      <c r="R48" s="22">
        <v>62</v>
      </c>
      <c r="S48" s="22">
        <v>150</v>
      </c>
      <c r="T48" s="22">
        <v>1</v>
      </c>
      <c r="U48" s="22">
        <v>25</v>
      </c>
      <c r="V48" s="22">
        <v>48</v>
      </c>
      <c r="W48" s="12" t="s">
        <v>326</v>
      </c>
      <c r="X48" s="12" t="s">
        <v>327</v>
      </c>
      <c r="Y48" s="13"/>
    </row>
    <row r="49" s="2" customFormat="1" ht="24" spans="1:25">
      <c r="A49" s="10">
        <v>42</v>
      </c>
      <c r="B49" s="11" t="s">
        <v>38</v>
      </c>
      <c r="C49" s="11" t="s">
        <v>39</v>
      </c>
      <c r="D49" s="11" t="s">
        <v>273</v>
      </c>
      <c r="E49" s="12" t="s">
        <v>122</v>
      </c>
      <c r="F49" s="13"/>
      <c r="G49" s="12" t="s">
        <v>328</v>
      </c>
      <c r="H49" s="12" t="s">
        <v>119</v>
      </c>
      <c r="I49" s="15" t="s">
        <v>124</v>
      </c>
      <c r="J49" s="16">
        <v>45292</v>
      </c>
      <c r="K49" s="17">
        <v>45626</v>
      </c>
      <c r="L49" s="12" t="s">
        <v>277</v>
      </c>
      <c r="M49" s="12" t="s">
        <v>329</v>
      </c>
      <c r="N49" s="18">
        <v>215.9</v>
      </c>
      <c r="O49" s="13">
        <v>215.9</v>
      </c>
      <c r="P49" s="13"/>
      <c r="Q49" s="22"/>
      <c r="R49" s="22">
        <v>6000</v>
      </c>
      <c r="S49" s="22">
        <v>16000</v>
      </c>
      <c r="T49" s="22"/>
      <c r="U49" s="22"/>
      <c r="V49" s="22"/>
      <c r="W49" s="12" t="s">
        <v>330</v>
      </c>
      <c r="X49" s="12" t="s">
        <v>331</v>
      </c>
      <c r="Y49" s="13"/>
    </row>
    <row r="50" s="2" customFormat="1" ht="36" spans="1:25">
      <c r="A50" s="10">
        <v>43</v>
      </c>
      <c r="B50" s="11" t="s">
        <v>38</v>
      </c>
      <c r="C50" s="11" t="s">
        <v>39</v>
      </c>
      <c r="D50" s="11" t="s">
        <v>273</v>
      </c>
      <c r="E50" s="12" t="s">
        <v>129</v>
      </c>
      <c r="F50" s="12" t="s">
        <v>218</v>
      </c>
      <c r="G50" s="12" t="s">
        <v>332</v>
      </c>
      <c r="H50" s="12" t="s">
        <v>88</v>
      </c>
      <c r="I50" s="15" t="s">
        <v>220</v>
      </c>
      <c r="J50" s="16">
        <v>45292</v>
      </c>
      <c r="K50" s="17">
        <v>45626</v>
      </c>
      <c r="L50" s="12" t="s">
        <v>277</v>
      </c>
      <c r="M50" s="12" t="s">
        <v>333</v>
      </c>
      <c r="N50" s="18">
        <v>117.04</v>
      </c>
      <c r="O50" s="13">
        <v>117.04</v>
      </c>
      <c r="P50" s="13"/>
      <c r="Q50" s="22">
        <v>1</v>
      </c>
      <c r="R50" s="22">
        <v>99</v>
      </c>
      <c r="S50" s="22">
        <v>259</v>
      </c>
      <c r="T50" s="22">
        <v>1</v>
      </c>
      <c r="U50" s="22">
        <v>58</v>
      </c>
      <c r="V50" s="22">
        <v>147</v>
      </c>
      <c r="W50" s="12" t="s">
        <v>334</v>
      </c>
      <c r="X50" s="12" t="s">
        <v>335</v>
      </c>
      <c r="Y50" s="13"/>
    </row>
    <row r="51" s="2" customFormat="1" ht="36" spans="1:25">
      <c r="A51" s="10">
        <v>44</v>
      </c>
      <c r="B51" s="11" t="s">
        <v>38</v>
      </c>
      <c r="C51" s="11" t="s">
        <v>39</v>
      </c>
      <c r="D51" s="11" t="s">
        <v>273</v>
      </c>
      <c r="E51" s="12" t="s">
        <v>159</v>
      </c>
      <c r="F51" s="12" t="s">
        <v>336</v>
      </c>
      <c r="G51" s="12" t="s">
        <v>337</v>
      </c>
      <c r="H51" s="12" t="s">
        <v>88</v>
      </c>
      <c r="I51" s="15" t="s">
        <v>338</v>
      </c>
      <c r="J51" s="16">
        <v>45444</v>
      </c>
      <c r="K51" s="17">
        <v>45626</v>
      </c>
      <c r="L51" s="12" t="s">
        <v>277</v>
      </c>
      <c r="M51" s="12" t="s">
        <v>339</v>
      </c>
      <c r="N51" s="18">
        <v>37</v>
      </c>
      <c r="O51" s="13">
        <v>37</v>
      </c>
      <c r="P51" s="13"/>
      <c r="Q51" s="22">
        <v>1</v>
      </c>
      <c r="R51" s="22">
        <v>89</v>
      </c>
      <c r="S51" s="22">
        <v>237</v>
      </c>
      <c r="T51" s="22">
        <v>1</v>
      </c>
      <c r="U51" s="22">
        <v>16</v>
      </c>
      <c r="V51" s="22">
        <v>34</v>
      </c>
      <c r="W51" s="12" t="s">
        <v>340</v>
      </c>
      <c r="X51" s="12" t="s">
        <v>341</v>
      </c>
      <c r="Y51" s="13"/>
    </row>
    <row r="52" s="2" customFormat="1" ht="36" spans="1:25">
      <c r="A52" s="10">
        <v>45</v>
      </c>
      <c r="B52" s="11" t="s">
        <v>38</v>
      </c>
      <c r="C52" s="11" t="s">
        <v>39</v>
      </c>
      <c r="D52" s="11" t="s">
        <v>273</v>
      </c>
      <c r="E52" s="12" t="s">
        <v>117</v>
      </c>
      <c r="F52" s="12" t="s">
        <v>342</v>
      </c>
      <c r="G52" s="12" t="s">
        <v>343</v>
      </c>
      <c r="H52" s="12" t="s">
        <v>88</v>
      </c>
      <c r="I52" s="15" t="s">
        <v>344</v>
      </c>
      <c r="J52" s="16">
        <v>45444</v>
      </c>
      <c r="K52" s="17">
        <v>45626</v>
      </c>
      <c r="L52" s="12" t="s">
        <v>277</v>
      </c>
      <c r="M52" s="12" t="s">
        <v>345</v>
      </c>
      <c r="N52" s="18">
        <v>57.28</v>
      </c>
      <c r="O52" s="13">
        <v>57.28</v>
      </c>
      <c r="P52" s="13"/>
      <c r="Q52" s="22">
        <v>1</v>
      </c>
      <c r="R52" s="22">
        <v>591</v>
      </c>
      <c r="S52" s="22">
        <v>1360</v>
      </c>
      <c r="T52" s="22">
        <v>1</v>
      </c>
      <c r="U52" s="22">
        <v>200</v>
      </c>
      <c r="V52" s="22">
        <v>397</v>
      </c>
      <c r="W52" s="12" t="s">
        <v>346</v>
      </c>
      <c r="X52" s="12" t="s">
        <v>347</v>
      </c>
      <c r="Y52" s="13"/>
    </row>
    <row r="53" s="2" customFormat="1" ht="24" spans="1:25">
      <c r="A53" s="10">
        <v>46</v>
      </c>
      <c r="B53" s="11" t="s">
        <v>38</v>
      </c>
      <c r="C53" s="11" t="s">
        <v>39</v>
      </c>
      <c r="D53" s="11" t="s">
        <v>273</v>
      </c>
      <c r="E53" s="12" t="s">
        <v>94</v>
      </c>
      <c r="F53" s="12" t="s">
        <v>348</v>
      </c>
      <c r="G53" s="12" t="s">
        <v>349</v>
      </c>
      <c r="H53" s="12" t="s">
        <v>88</v>
      </c>
      <c r="I53" s="15" t="s">
        <v>350</v>
      </c>
      <c r="J53" s="16">
        <v>45444</v>
      </c>
      <c r="K53" s="17">
        <v>45626</v>
      </c>
      <c r="L53" s="12" t="s">
        <v>277</v>
      </c>
      <c r="M53" s="12" t="s">
        <v>351</v>
      </c>
      <c r="N53" s="18">
        <v>50.87</v>
      </c>
      <c r="O53" s="13">
        <v>50.87</v>
      </c>
      <c r="P53" s="13"/>
      <c r="Q53" s="22">
        <v>1</v>
      </c>
      <c r="R53" s="22">
        <v>328</v>
      </c>
      <c r="S53" s="22">
        <v>568</v>
      </c>
      <c r="T53" s="22">
        <v>1</v>
      </c>
      <c r="U53" s="22">
        <v>34</v>
      </c>
      <c r="V53" s="22">
        <v>59</v>
      </c>
      <c r="W53" s="12" t="s">
        <v>352</v>
      </c>
      <c r="X53" s="12" t="s">
        <v>353</v>
      </c>
      <c r="Y53" s="13"/>
    </row>
    <row r="54" s="2" customFormat="1" ht="24" spans="1:25">
      <c r="A54" s="10">
        <v>47</v>
      </c>
      <c r="B54" s="11" t="s">
        <v>38</v>
      </c>
      <c r="C54" s="11" t="s">
        <v>39</v>
      </c>
      <c r="D54" s="11" t="s">
        <v>273</v>
      </c>
      <c r="E54" s="12" t="s">
        <v>153</v>
      </c>
      <c r="F54" s="12" t="s">
        <v>354</v>
      </c>
      <c r="G54" s="12" t="s">
        <v>355</v>
      </c>
      <c r="H54" s="12" t="s">
        <v>88</v>
      </c>
      <c r="I54" s="15" t="s">
        <v>356</v>
      </c>
      <c r="J54" s="16">
        <v>45444</v>
      </c>
      <c r="K54" s="17">
        <v>45626</v>
      </c>
      <c r="L54" s="12" t="s">
        <v>277</v>
      </c>
      <c r="M54" s="12" t="s">
        <v>357</v>
      </c>
      <c r="N54" s="18">
        <v>21.75</v>
      </c>
      <c r="O54" s="13">
        <v>21.75</v>
      </c>
      <c r="P54" s="13"/>
      <c r="Q54" s="22">
        <v>1</v>
      </c>
      <c r="R54" s="22">
        <v>103</v>
      </c>
      <c r="S54" s="22">
        <v>258</v>
      </c>
      <c r="T54" s="22">
        <v>1</v>
      </c>
      <c r="U54" s="22">
        <v>9</v>
      </c>
      <c r="V54" s="22">
        <v>12</v>
      </c>
      <c r="W54" s="12" t="s">
        <v>358</v>
      </c>
      <c r="X54" s="12" t="s">
        <v>353</v>
      </c>
      <c r="Y54" s="13"/>
    </row>
    <row r="55" s="2" customFormat="1" ht="24" spans="1:25">
      <c r="A55" s="10">
        <v>48</v>
      </c>
      <c r="B55" s="11" t="s">
        <v>38</v>
      </c>
      <c r="C55" s="11" t="s">
        <v>39</v>
      </c>
      <c r="D55" s="11" t="s">
        <v>273</v>
      </c>
      <c r="E55" s="12" t="s">
        <v>117</v>
      </c>
      <c r="F55" s="12" t="s">
        <v>359</v>
      </c>
      <c r="G55" s="12" t="s">
        <v>360</v>
      </c>
      <c r="H55" s="12" t="s">
        <v>88</v>
      </c>
      <c r="I55" s="15" t="s">
        <v>361</v>
      </c>
      <c r="J55" s="16">
        <v>45444</v>
      </c>
      <c r="K55" s="17">
        <v>45626</v>
      </c>
      <c r="L55" s="12" t="s">
        <v>277</v>
      </c>
      <c r="M55" s="12" t="s">
        <v>362</v>
      </c>
      <c r="N55" s="18">
        <v>50.89</v>
      </c>
      <c r="O55" s="13">
        <v>50.89</v>
      </c>
      <c r="P55" s="13"/>
      <c r="Q55" s="22">
        <v>1</v>
      </c>
      <c r="R55" s="22">
        <v>190</v>
      </c>
      <c r="S55" s="22">
        <v>429</v>
      </c>
      <c r="T55" s="22">
        <v>1</v>
      </c>
      <c r="U55" s="22">
        <v>94</v>
      </c>
      <c r="V55" s="22">
        <v>235</v>
      </c>
      <c r="W55" s="12" t="s">
        <v>363</v>
      </c>
      <c r="X55" s="12" t="s">
        <v>353</v>
      </c>
      <c r="Y55" s="13"/>
    </row>
    <row r="56" s="2" customFormat="1" ht="24" spans="1:25">
      <c r="A56" s="10">
        <v>49</v>
      </c>
      <c r="B56" s="11" t="s">
        <v>38</v>
      </c>
      <c r="C56" s="11" t="s">
        <v>39</v>
      </c>
      <c r="D56" s="11" t="s">
        <v>273</v>
      </c>
      <c r="E56" s="12" t="s">
        <v>117</v>
      </c>
      <c r="F56" s="12" t="s">
        <v>359</v>
      </c>
      <c r="G56" s="12" t="s">
        <v>364</v>
      </c>
      <c r="H56" s="12" t="s">
        <v>88</v>
      </c>
      <c r="I56" s="15" t="s">
        <v>361</v>
      </c>
      <c r="J56" s="16">
        <v>45444</v>
      </c>
      <c r="K56" s="17">
        <v>45626</v>
      </c>
      <c r="L56" s="12" t="s">
        <v>277</v>
      </c>
      <c r="M56" s="12" t="s">
        <v>365</v>
      </c>
      <c r="N56" s="18">
        <v>16.81</v>
      </c>
      <c r="O56" s="13">
        <v>16.81</v>
      </c>
      <c r="P56" s="13"/>
      <c r="Q56" s="22">
        <v>1</v>
      </c>
      <c r="R56" s="22">
        <v>190</v>
      </c>
      <c r="S56" s="22">
        <v>429</v>
      </c>
      <c r="T56" s="22">
        <v>1</v>
      </c>
      <c r="U56" s="22">
        <v>94</v>
      </c>
      <c r="V56" s="22">
        <v>235</v>
      </c>
      <c r="W56" s="12" t="s">
        <v>363</v>
      </c>
      <c r="X56" s="12" t="s">
        <v>353</v>
      </c>
      <c r="Y56" s="13"/>
    </row>
    <row r="57" s="2" customFormat="1" ht="24" spans="1:25">
      <c r="A57" s="10">
        <v>50</v>
      </c>
      <c r="B57" s="11" t="s">
        <v>38</v>
      </c>
      <c r="C57" s="11" t="s">
        <v>39</v>
      </c>
      <c r="D57" s="11" t="s">
        <v>273</v>
      </c>
      <c r="E57" s="12" t="s">
        <v>94</v>
      </c>
      <c r="F57" s="12" t="s">
        <v>348</v>
      </c>
      <c r="G57" s="12" t="s">
        <v>366</v>
      </c>
      <c r="H57" s="12" t="s">
        <v>88</v>
      </c>
      <c r="I57" s="15" t="s">
        <v>350</v>
      </c>
      <c r="J57" s="16">
        <v>45444</v>
      </c>
      <c r="K57" s="17">
        <v>45626</v>
      </c>
      <c r="L57" s="12" t="s">
        <v>277</v>
      </c>
      <c r="M57" s="12" t="s">
        <v>367</v>
      </c>
      <c r="N57" s="18">
        <v>58.33</v>
      </c>
      <c r="O57" s="13">
        <v>58.33</v>
      </c>
      <c r="P57" s="13"/>
      <c r="Q57" s="22">
        <v>1</v>
      </c>
      <c r="R57" s="22">
        <v>328</v>
      </c>
      <c r="S57" s="22">
        <v>568</v>
      </c>
      <c r="T57" s="22">
        <v>1</v>
      </c>
      <c r="U57" s="22">
        <v>34</v>
      </c>
      <c r="V57" s="22">
        <v>59</v>
      </c>
      <c r="W57" s="12" t="s">
        <v>352</v>
      </c>
      <c r="X57" s="12" t="s">
        <v>353</v>
      </c>
      <c r="Y57" s="13"/>
    </row>
    <row r="58" s="2" customFormat="1" ht="24" spans="1:25">
      <c r="A58" s="10">
        <v>51</v>
      </c>
      <c r="B58" s="11" t="s">
        <v>38</v>
      </c>
      <c r="C58" s="11" t="s">
        <v>39</v>
      </c>
      <c r="D58" s="11" t="s">
        <v>273</v>
      </c>
      <c r="E58" s="12" t="s">
        <v>94</v>
      </c>
      <c r="F58" s="12" t="s">
        <v>368</v>
      </c>
      <c r="G58" s="12" t="s">
        <v>369</v>
      </c>
      <c r="H58" s="12" t="s">
        <v>88</v>
      </c>
      <c r="I58" s="15" t="s">
        <v>370</v>
      </c>
      <c r="J58" s="16">
        <v>45444</v>
      </c>
      <c r="K58" s="17">
        <v>45626</v>
      </c>
      <c r="L58" s="12" t="s">
        <v>277</v>
      </c>
      <c r="M58" s="12" t="s">
        <v>371</v>
      </c>
      <c r="N58" s="18">
        <v>39.27</v>
      </c>
      <c r="O58" s="13">
        <v>39.27</v>
      </c>
      <c r="P58" s="13"/>
      <c r="Q58" s="22">
        <v>1</v>
      </c>
      <c r="R58" s="22">
        <v>124</v>
      </c>
      <c r="S58" s="22">
        <v>331</v>
      </c>
      <c r="T58" s="22">
        <v>1</v>
      </c>
      <c r="U58" s="22">
        <v>37</v>
      </c>
      <c r="V58" s="22">
        <v>105</v>
      </c>
      <c r="W58" s="12" t="s">
        <v>372</v>
      </c>
      <c r="X58" s="12" t="s">
        <v>353</v>
      </c>
      <c r="Y58" s="13"/>
    </row>
    <row r="59" s="2" customFormat="1" ht="24" spans="1:25">
      <c r="A59" s="10">
        <v>52</v>
      </c>
      <c r="B59" s="11" t="s">
        <v>38</v>
      </c>
      <c r="C59" s="11" t="s">
        <v>39</v>
      </c>
      <c r="D59" s="11" t="s">
        <v>273</v>
      </c>
      <c r="E59" s="12" t="s">
        <v>213</v>
      </c>
      <c r="F59" s="12" t="s">
        <v>373</v>
      </c>
      <c r="G59" s="12" t="s">
        <v>374</v>
      </c>
      <c r="H59" s="12" t="s">
        <v>88</v>
      </c>
      <c r="I59" s="15" t="s">
        <v>375</v>
      </c>
      <c r="J59" s="16">
        <v>45444</v>
      </c>
      <c r="K59" s="17">
        <v>45626</v>
      </c>
      <c r="L59" s="12" t="s">
        <v>277</v>
      </c>
      <c r="M59" s="12" t="s">
        <v>376</v>
      </c>
      <c r="N59" s="18">
        <v>52.66</v>
      </c>
      <c r="O59" s="13">
        <v>52.66</v>
      </c>
      <c r="P59" s="13"/>
      <c r="Q59" s="22">
        <v>1</v>
      </c>
      <c r="R59" s="22">
        <v>176</v>
      </c>
      <c r="S59" s="22">
        <v>430</v>
      </c>
      <c r="T59" s="22">
        <v>1</v>
      </c>
      <c r="U59" s="22">
        <v>81</v>
      </c>
      <c r="V59" s="22">
        <v>198</v>
      </c>
      <c r="W59" s="12" t="s">
        <v>377</v>
      </c>
      <c r="X59" s="12" t="s">
        <v>353</v>
      </c>
      <c r="Y59" s="13"/>
    </row>
    <row r="60" s="2" customFormat="1" ht="36" spans="1:25">
      <c r="A60" s="10">
        <v>53</v>
      </c>
      <c r="B60" s="11" t="s">
        <v>38</v>
      </c>
      <c r="C60" s="11" t="s">
        <v>39</v>
      </c>
      <c r="D60" s="11" t="s">
        <v>273</v>
      </c>
      <c r="E60" s="12" t="s">
        <v>213</v>
      </c>
      <c r="F60" s="12" t="s">
        <v>373</v>
      </c>
      <c r="G60" s="12" t="s">
        <v>378</v>
      </c>
      <c r="H60" s="12" t="s">
        <v>88</v>
      </c>
      <c r="I60" s="15" t="s">
        <v>375</v>
      </c>
      <c r="J60" s="16">
        <v>45444</v>
      </c>
      <c r="K60" s="17">
        <v>45626</v>
      </c>
      <c r="L60" s="12" t="s">
        <v>277</v>
      </c>
      <c r="M60" s="12" t="s">
        <v>379</v>
      </c>
      <c r="N60" s="18">
        <v>18.29</v>
      </c>
      <c r="O60" s="13">
        <v>18.29</v>
      </c>
      <c r="P60" s="13"/>
      <c r="Q60" s="22">
        <v>1</v>
      </c>
      <c r="R60" s="22">
        <v>176</v>
      </c>
      <c r="S60" s="22">
        <v>430</v>
      </c>
      <c r="T60" s="22">
        <v>1</v>
      </c>
      <c r="U60" s="22">
        <v>81</v>
      </c>
      <c r="V60" s="22">
        <v>198</v>
      </c>
      <c r="W60" s="12" t="s">
        <v>380</v>
      </c>
      <c r="X60" s="12" t="s">
        <v>353</v>
      </c>
      <c r="Y60" s="13"/>
    </row>
    <row r="61" s="2" customFormat="1" ht="36" spans="1:25">
      <c r="A61" s="10">
        <v>54</v>
      </c>
      <c r="B61" s="11" t="s">
        <v>38</v>
      </c>
      <c r="C61" s="11" t="s">
        <v>39</v>
      </c>
      <c r="D61" s="11" t="s">
        <v>57</v>
      </c>
      <c r="E61" s="12" t="s">
        <v>200</v>
      </c>
      <c r="F61" s="12" t="s">
        <v>381</v>
      </c>
      <c r="G61" s="12" t="s">
        <v>382</v>
      </c>
      <c r="H61" s="12" t="s">
        <v>88</v>
      </c>
      <c r="I61" s="15" t="s">
        <v>383</v>
      </c>
      <c r="J61" s="16">
        <v>45292</v>
      </c>
      <c r="K61" s="17">
        <v>45626</v>
      </c>
      <c r="L61" s="12" t="s">
        <v>277</v>
      </c>
      <c r="M61" s="12" t="s">
        <v>384</v>
      </c>
      <c r="N61" s="18">
        <v>62.52</v>
      </c>
      <c r="O61" s="13">
        <v>62.52</v>
      </c>
      <c r="P61" s="13"/>
      <c r="Q61" s="22">
        <v>1</v>
      </c>
      <c r="R61" s="22">
        <v>108</v>
      </c>
      <c r="S61" s="22">
        <v>210</v>
      </c>
      <c r="T61" s="22"/>
      <c r="U61" s="22">
        <v>67</v>
      </c>
      <c r="V61" s="22">
        <v>172</v>
      </c>
      <c r="W61" s="12" t="s">
        <v>385</v>
      </c>
      <c r="X61" s="12" t="s">
        <v>386</v>
      </c>
      <c r="Y61" s="13"/>
    </row>
    <row r="62" s="2" customFormat="1" ht="36" spans="1:25">
      <c r="A62" s="10">
        <v>55</v>
      </c>
      <c r="B62" s="11" t="s">
        <v>38</v>
      </c>
      <c r="C62" s="11" t="s">
        <v>39</v>
      </c>
      <c r="D62" s="11" t="s">
        <v>57</v>
      </c>
      <c r="E62" s="12" t="s">
        <v>85</v>
      </c>
      <c r="F62" s="12" t="s">
        <v>387</v>
      </c>
      <c r="G62" s="12" t="s">
        <v>388</v>
      </c>
      <c r="H62" s="12" t="s">
        <v>88</v>
      </c>
      <c r="I62" s="15" t="s">
        <v>389</v>
      </c>
      <c r="J62" s="16">
        <v>45292</v>
      </c>
      <c r="K62" s="17">
        <v>45626</v>
      </c>
      <c r="L62" s="12" t="s">
        <v>277</v>
      </c>
      <c r="M62" s="12" t="s">
        <v>390</v>
      </c>
      <c r="N62" s="18">
        <v>46.91</v>
      </c>
      <c r="O62" s="13">
        <v>46.91</v>
      </c>
      <c r="P62" s="13"/>
      <c r="Q62" s="22">
        <v>1</v>
      </c>
      <c r="R62" s="22">
        <v>124</v>
      </c>
      <c r="S62" s="22">
        <v>160</v>
      </c>
      <c r="T62" s="22"/>
      <c r="U62" s="22">
        <v>53</v>
      </c>
      <c r="V62" s="22">
        <v>123</v>
      </c>
      <c r="W62" s="12" t="s">
        <v>391</v>
      </c>
      <c r="X62" s="12" t="s">
        <v>386</v>
      </c>
      <c r="Y62" s="13"/>
    </row>
    <row r="63" s="2" customFormat="1" ht="36" spans="1:25">
      <c r="A63" s="10">
        <v>56</v>
      </c>
      <c r="B63" s="11" t="s">
        <v>38</v>
      </c>
      <c r="C63" s="11" t="s">
        <v>39</v>
      </c>
      <c r="D63" s="11" t="s">
        <v>57</v>
      </c>
      <c r="E63" s="12" t="s">
        <v>117</v>
      </c>
      <c r="F63" s="12" t="s">
        <v>392</v>
      </c>
      <c r="G63" s="12" t="s">
        <v>393</v>
      </c>
      <c r="H63" s="12" t="s">
        <v>88</v>
      </c>
      <c r="I63" s="15" t="s">
        <v>394</v>
      </c>
      <c r="J63" s="16">
        <v>45292</v>
      </c>
      <c r="K63" s="17">
        <v>45626</v>
      </c>
      <c r="L63" s="12" t="s">
        <v>277</v>
      </c>
      <c r="M63" s="12" t="s">
        <v>390</v>
      </c>
      <c r="N63" s="18">
        <v>46.83</v>
      </c>
      <c r="O63" s="13">
        <v>46.83</v>
      </c>
      <c r="P63" s="13"/>
      <c r="Q63" s="22">
        <v>1</v>
      </c>
      <c r="R63" s="22">
        <v>51</v>
      </c>
      <c r="S63" s="22">
        <v>128</v>
      </c>
      <c r="T63" s="22"/>
      <c r="U63" s="22" t="s">
        <v>395</v>
      </c>
      <c r="V63" s="22" t="s">
        <v>396</v>
      </c>
      <c r="W63" s="12" t="s">
        <v>397</v>
      </c>
      <c r="X63" s="12" t="s">
        <v>386</v>
      </c>
      <c r="Y63" s="13"/>
    </row>
    <row r="64" s="2" customFormat="1" ht="36" spans="1:25">
      <c r="A64" s="10">
        <v>57</v>
      </c>
      <c r="B64" s="11" t="s">
        <v>38</v>
      </c>
      <c r="C64" s="11" t="s">
        <v>39</v>
      </c>
      <c r="D64" s="11" t="s">
        <v>57</v>
      </c>
      <c r="E64" s="12" t="s">
        <v>129</v>
      </c>
      <c r="F64" s="12" t="s">
        <v>398</v>
      </c>
      <c r="G64" s="12" t="s">
        <v>399</v>
      </c>
      <c r="H64" s="12" t="s">
        <v>88</v>
      </c>
      <c r="I64" s="15" t="s">
        <v>400</v>
      </c>
      <c r="J64" s="16">
        <v>45292</v>
      </c>
      <c r="K64" s="17">
        <v>45626</v>
      </c>
      <c r="L64" s="12" t="s">
        <v>277</v>
      </c>
      <c r="M64" s="12" t="s">
        <v>401</v>
      </c>
      <c r="N64" s="18">
        <v>43.74</v>
      </c>
      <c r="O64" s="13">
        <v>43.74</v>
      </c>
      <c r="P64" s="13"/>
      <c r="Q64" s="22">
        <v>1</v>
      </c>
      <c r="R64" s="22">
        <v>206</v>
      </c>
      <c r="S64" s="22">
        <v>517</v>
      </c>
      <c r="T64" s="22"/>
      <c r="U64" s="22" t="s">
        <v>402</v>
      </c>
      <c r="V64" s="22" t="s">
        <v>403</v>
      </c>
      <c r="W64" s="12" t="s">
        <v>404</v>
      </c>
      <c r="X64" s="12" t="s">
        <v>386</v>
      </c>
      <c r="Y64" s="13"/>
    </row>
    <row r="65" s="2" customFormat="1" ht="36" spans="1:25">
      <c r="A65" s="10">
        <v>58</v>
      </c>
      <c r="B65" s="11" t="s">
        <v>38</v>
      </c>
      <c r="C65" s="11" t="s">
        <v>39</v>
      </c>
      <c r="D65" s="11" t="s">
        <v>57</v>
      </c>
      <c r="E65" s="12" t="s">
        <v>213</v>
      </c>
      <c r="F65" s="12" t="s">
        <v>405</v>
      </c>
      <c r="G65" s="12" t="s">
        <v>406</v>
      </c>
      <c r="H65" s="12" t="s">
        <v>88</v>
      </c>
      <c r="I65" s="15" t="s">
        <v>407</v>
      </c>
      <c r="J65" s="16">
        <v>45292</v>
      </c>
      <c r="K65" s="17">
        <v>45626</v>
      </c>
      <c r="L65" s="12" t="s">
        <v>277</v>
      </c>
      <c r="M65" s="12" t="s">
        <v>390</v>
      </c>
      <c r="N65" s="18">
        <v>46.93</v>
      </c>
      <c r="O65" s="13">
        <v>46.93</v>
      </c>
      <c r="P65" s="13"/>
      <c r="Q65" s="22">
        <v>1</v>
      </c>
      <c r="R65" s="22">
        <v>134</v>
      </c>
      <c r="S65" s="22">
        <v>260</v>
      </c>
      <c r="T65" s="22"/>
      <c r="U65" s="22" t="s">
        <v>408</v>
      </c>
      <c r="V65" s="22" t="s">
        <v>409</v>
      </c>
      <c r="W65" s="12" t="s">
        <v>410</v>
      </c>
      <c r="X65" s="12" t="s">
        <v>386</v>
      </c>
      <c r="Y65" s="13"/>
    </row>
    <row r="66" s="2" customFormat="1" ht="36" spans="1:25">
      <c r="A66" s="10">
        <v>59</v>
      </c>
      <c r="B66" s="11" t="s">
        <v>38</v>
      </c>
      <c r="C66" s="11" t="s">
        <v>39</v>
      </c>
      <c r="D66" s="11" t="s">
        <v>57</v>
      </c>
      <c r="E66" s="12" t="s">
        <v>153</v>
      </c>
      <c r="F66" s="12" t="s">
        <v>411</v>
      </c>
      <c r="G66" s="12" t="s">
        <v>412</v>
      </c>
      <c r="H66" s="12" t="s">
        <v>88</v>
      </c>
      <c r="I66" s="15" t="s">
        <v>413</v>
      </c>
      <c r="J66" s="16">
        <v>45292</v>
      </c>
      <c r="K66" s="17">
        <v>45626</v>
      </c>
      <c r="L66" s="12" t="s">
        <v>277</v>
      </c>
      <c r="M66" s="12" t="s">
        <v>390</v>
      </c>
      <c r="N66" s="18">
        <v>46.93</v>
      </c>
      <c r="O66" s="13">
        <v>46.93</v>
      </c>
      <c r="P66" s="13"/>
      <c r="Q66" s="22">
        <v>1</v>
      </c>
      <c r="R66" s="22">
        <v>97</v>
      </c>
      <c r="S66" s="22">
        <v>249</v>
      </c>
      <c r="T66" s="22"/>
      <c r="U66" s="22">
        <v>30</v>
      </c>
      <c r="V66" s="22">
        <v>50</v>
      </c>
      <c r="W66" s="12" t="s">
        <v>414</v>
      </c>
      <c r="X66" s="12" t="s">
        <v>386</v>
      </c>
      <c r="Y66" s="13"/>
    </row>
    <row r="67" s="2" customFormat="1" ht="36" spans="1:25">
      <c r="A67" s="10">
        <v>60</v>
      </c>
      <c r="B67" s="11" t="s">
        <v>38</v>
      </c>
      <c r="C67" s="11" t="s">
        <v>39</v>
      </c>
      <c r="D67" s="11" t="s">
        <v>57</v>
      </c>
      <c r="E67" s="12" t="s">
        <v>159</v>
      </c>
      <c r="F67" s="12" t="s">
        <v>415</v>
      </c>
      <c r="G67" s="12" t="s">
        <v>416</v>
      </c>
      <c r="H67" s="12" t="s">
        <v>88</v>
      </c>
      <c r="I67" s="15" t="s">
        <v>417</v>
      </c>
      <c r="J67" s="16">
        <v>45292</v>
      </c>
      <c r="K67" s="17">
        <v>45626</v>
      </c>
      <c r="L67" s="12" t="s">
        <v>277</v>
      </c>
      <c r="M67" s="12" t="s">
        <v>418</v>
      </c>
      <c r="N67" s="18">
        <v>31.23</v>
      </c>
      <c r="O67" s="13">
        <v>31.23</v>
      </c>
      <c r="P67" s="13"/>
      <c r="Q67" s="22">
        <v>1</v>
      </c>
      <c r="R67" s="22">
        <v>24</v>
      </c>
      <c r="S67" s="22">
        <v>180</v>
      </c>
      <c r="T67" s="22"/>
      <c r="U67" s="22"/>
      <c r="V67" s="22"/>
      <c r="W67" s="12" t="s">
        <v>419</v>
      </c>
      <c r="X67" s="12" t="s">
        <v>386</v>
      </c>
      <c r="Y67" s="13"/>
    </row>
    <row r="68" s="2" customFormat="1" ht="36" spans="1:25">
      <c r="A68" s="10">
        <v>61</v>
      </c>
      <c r="B68" s="11" t="s">
        <v>38</v>
      </c>
      <c r="C68" s="11" t="s">
        <v>39</v>
      </c>
      <c r="D68" s="11" t="s">
        <v>57</v>
      </c>
      <c r="E68" s="12" t="s">
        <v>223</v>
      </c>
      <c r="F68" s="12" t="s">
        <v>420</v>
      </c>
      <c r="G68" s="12" t="s">
        <v>421</v>
      </c>
      <c r="H68" s="12" t="s">
        <v>88</v>
      </c>
      <c r="I68" s="15" t="s">
        <v>422</v>
      </c>
      <c r="J68" s="16">
        <v>45292</v>
      </c>
      <c r="K68" s="17">
        <v>45626</v>
      </c>
      <c r="L68" s="12" t="s">
        <v>277</v>
      </c>
      <c r="M68" s="12" t="s">
        <v>418</v>
      </c>
      <c r="N68" s="18">
        <v>31.33</v>
      </c>
      <c r="O68" s="13">
        <v>31.33</v>
      </c>
      <c r="P68" s="13"/>
      <c r="Q68" s="22">
        <v>1</v>
      </c>
      <c r="R68" s="22">
        <v>110</v>
      </c>
      <c r="S68" s="22">
        <v>180</v>
      </c>
      <c r="T68" s="22"/>
      <c r="U68" s="22" t="s">
        <v>423</v>
      </c>
      <c r="V68" s="22" t="s">
        <v>424</v>
      </c>
      <c r="W68" s="12" t="s">
        <v>404</v>
      </c>
      <c r="X68" s="12" t="s">
        <v>386</v>
      </c>
      <c r="Y68" s="13"/>
    </row>
    <row r="69" s="2" customFormat="1" ht="36" spans="1:25">
      <c r="A69" s="10">
        <v>62</v>
      </c>
      <c r="B69" s="11" t="s">
        <v>38</v>
      </c>
      <c r="C69" s="11" t="s">
        <v>39</v>
      </c>
      <c r="D69" s="11" t="s">
        <v>57</v>
      </c>
      <c r="E69" s="12" t="s">
        <v>94</v>
      </c>
      <c r="F69" s="12" t="s">
        <v>425</v>
      </c>
      <c r="G69" s="12" t="s">
        <v>426</v>
      </c>
      <c r="H69" s="12" t="s">
        <v>88</v>
      </c>
      <c r="I69" s="15" t="s">
        <v>427</v>
      </c>
      <c r="J69" s="16">
        <v>45383</v>
      </c>
      <c r="K69" s="17">
        <v>45626</v>
      </c>
      <c r="L69" s="12" t="s">
        <v>277</v>
      </c>
      <c r="M69" s="12" t="s">
        <v>428</v>
      </c>
      <c r="N69" s="18">
        <v>23.32</v>
      </c>
      <c r="O69" s="13">
        <v>23.32</v>
      </c>
      <c r="P69" s="13"/>
      <c r="Q69" s="22"/>
      <c r="R69" s="22">
        <v>63</v>
      </c>
      <c r="S69" s="22">
        <v>152</v>
      </c>
      <c r="T69" s="22"/>
      <c r="U69" s="22"/>
      <c r="V69" s="22"/>
      <c r="W69" s="12" t="s">
        <v>429</v>
      </c>
      <c r="X69" s="12" t="s">
        <v>386</v>
      </c>
      <c r="Y69" s="13"/>
    </row>
    <row r="70" s="2" customFormat="1" ht="36" spans="1:25">
      <c r="A70" s="10">
        <v>63</v>
      </c>
      <c r="B70" s="11" t="s">
        <v>38</v>
      </c>
      <c r="C70" s="11" t="s">
        <v>39</v>
      </c>
      <c r="D70" s="11" t="s">
        <v>57</v>
      </c>
      <c r="E70" s="12" t="s">
        <v>213</v>
      </c>
      <c r="F70" s="12" t="s">
        <v>430</v>
      </c>
      <c r="G70" s="12" t="s">
        <v>431</v>
      </c>
      <c r="H70" s="12" t="s">
        <v>88</v>
      </c>
      <c r="I70" s="15" t="s">
        <v>432</v>
      </c>
      <c r="J70" s="16">
        <v>45383</v>
      </c>
      <c r="K70" s="17">
        <v>45626</v>
      </c>
      <c r="L70" s="12" t="s">
        <v>277</v>
      </c>
      <c r="M70" s="12" t="s">
        <v>433</v>
      </c>
      <c r="N70" s="18">
        <v>35.81</v>
      </c>
      <c r="O70" s="13">
        <v>35.81</v>
      </c>
      <c r="P70" s="13"/>
      <c r="Q70" s="22"/>
      <c r="R70" s="22">
        <v>165</v>
      </c>
      <c r="S70" s="22">
        <v>468</v>
      </c>
      <c r="T70" s="22"/>
      <c r="U70" s="22" t="s">
        <v>434</v>
      </c>
      <c r="V70" s="22" t="s">
        <v>435</v>
      </c>
      <c r="W70" s="12" t="s">
        <v>436</v>
      </c>
      <c r="X70" s="12" t="s">
        <v>386</v>
      </c>
      <c r="Y70" s="13"/>
    </row>
    <row r="71" s="2" customFormat="1" ht="96" spans="1:25">
      <c r="A71" s="10">
        <v>64</v>
      </c>
      <c r="B71" s="11" t="s">
        <v>38</v>
      </c>
      <c r="C71" s="11" t="s">
        <v>40</v>
      </c>
      <c r="D71" s="11" t="s">
        <v>437</v>
      </c>
      <c r="E71" s="12" t="s">
        <v>180</v>
      </c>
      <c r="F71" s="12" t="s">
        <v>438</v>
      </c>
      <c r="G71" s="12" t="s">
        <v>439</v>
      </c>
      <c r="H71" s="12" t="s">
        <v>88</v>
      </c>
      <c r="I71" s="15" t="s">
        <v>440</v>
      </c>
      <c r="J71" s="16">
        <v>45292</v>
      </c>
      <c r="K71" s="17">
        <v>45626</v>
      </c>
      <c r="L71" s="19" t="s">
        <v>184</v>
      </c>
      <c r="M71" s="12" t="s">
        <v>441</v>
      </c>
      <c r="N71" s="18">
        <v>260</v>
      </c>
      <c r="O71" s="13">
        <v>260</v>
      </c>
      <c r="P71" s="13"/>
      <c r="Q71" s="22">
        <v>1</v>
      </c>
      <c r="R71" s="22">
        <v>703</v>
      </c>
      <c r="S71" s="22">
        <v>1791</v>
      </c>
      <c r="T71" s="22">
        <v>1</v>
      </c>
      <c r="U71" s="22">
        <v>171</v>
      </c>
      <c r="V71" s="22">
        <v>394</v>
      </c>
      <c r="W71" s="12" t="s">
        <v>442</v>
      </c>
      <c r="X71" s="12" t="s">
        <v>443</v>
      </c>
      <c r="Y71" s="13"/>
    </row>
    <row r="72" s="2" customFormat="1" ht="84" spans="1:25">
      <c r="A72" s="10">
        <v>65</v>
      </c>
      <c r="B72" s="11" t="s">
        <v>38</v>
      </c>
      <c r="C72" s="11" t="s">
        <v>40</v>
      </c>
      <c r="D72" s="11" t="s">
        <v>444</v>
      </c>
      <c r="E72" s="12" t="s">
        <v>122</v>
      </c>
      <c r="F72" s="13"/>
      <c r="G72" s="12" t="s">
        <v>445</v>
      </c>
      <c r="H72" s="12" t="s">
        <v>57</v>
      </c>
      <c r="I72" s="15" t="s">
        <v>124</v>
      </c>
      <c r="J72" s="16">
        <v>45292</v>
      </c>
      <c r="K72" s="17">
        <v>45626</v>
      </c>
      <c r="L72" s="12" t="s">
        <v>138</v>
      </c>
      <c r="M72" s="12" t="s">
        <v>446</v>
      </c>
      <c r="N72" s="18">
        <v>240</v>
      </c>
      <c r="O72" s="13">
        <v>240</v>
      </c>
      <c r="P72" s="13"/>
      <c r="Q72" s="22">
        <v>198</v>
      </c>
      <c r="R72" s="22">
        <v>21000</v>
      </c>
      <c r="S72" s="22">
        <v>41000</v>
      </c>
      <c r="T72" s="22">
        <v>126</v>
      </c>
      <c r="U72" s="22">
        <v>15380</v>
      </c>
      <c r="V72" s="22">
        <v>36000</v>
      </c>
      <c r="W72" s="12" t="s">
        <v>447</v>
      </c>
      <c r="X72" s="12" t="s">
        <v>448</v>
      </c>
      <c r="Y72" s="13"/>
    </row>
    <row r="73" s="2" customFormat="1" ht="48" spans="1:25">
      <c r="A73" s="10">
        <v>66</v>
      </c>
      <c r="B73" s="11" t="s">
        <v>43</v>
      </c>
      <c r="C73" s="11" t="s">
        <v>43</v>
      </c>
      <c r="D73" s="11" t="s">
        <v>449</v>
      </c>
      <c r="E73" s="12" t="s">
        <v>103</v>
      </c>
      <c r="F73" s="12" t="s">
        <v>450</v>
      </c>
      <c r="G73" s="12" t="s">
        <v>451</v>
      </c>
      <c r="H73" s="12" t="s">
        <v>88</v>
      </c>
      <c r="I73" s="15" t="s">
        <v>452</v>
      </c>
      <c r="J73" s="16">
        <v>45383</v>
      </c>
      <c r="K73" s="17">
        <v>45626</v>
      </c>
      <c r="L73" s="20" t="s">
        <v>107</v>
      </c>
      <c r="M73" s="12" t="s">
        <v>453</v>
      </c>
      <c r="N73" s="18">
        <v>25.5</v>
      </c>
      <c r="O73" s="13">
        <v>25.5</v>
      </c>
      <c r="P73" s="13"/>
      <c r="Q73" s="22"/>
      <c r="R73" s="22">
        <v>396</v>
      </c>
      <c r="S73" s="22">
        <v>1138</v>
      </c>
      <c r="T73" s="22"/>
      <c r="U73" s="22">
        <v>232</v>
      </c>
      <c r="V73" s="22">
        <v>683</v>
      </c>
      <c r="W73" s="12" t="s">
        <v>454</v>
      </c>
      <c r="X73" s="12" t="s">
        <v>455</v>
      </c>
      <c r="Y73" s="13"/>
    </row>
    <row r="74" s="2" customFormat="1" ht="36" spans="1:25">
      <c r="A74" s="10">
        <v>67</v>
      </c>
      <c r="B74" s="11" t="s">
        <v>43</v>
      </c>
      <c r="C74" s="11" t="s">
        <v>43</v>
      </c>
      <c r="D74" s="11" t="s">
        <v>449</v>
      </c>
      <c r="E74" s="12" t="s">
        <v>103</v>
      </c>
      <c r="F74" s="12" t="s">
        <v>456</v>
      </c>
      <c r="G74" s="12" t="s">
        <v>457</v>
      </c>
      <c r="H74" s="12" t="s">
        <v>88</v>
      </c>
      <c r="I74" s="15" t="s">
        <v>458</v>
      </c>
      <c r="J74" s="16">
        <v>45383</v>
      </c>
      <c r="K74" s="17">
        <v>45626</v>
      </c>
      <c r="L74" s="20" t="s">
        <v>107</v>
      </c>
      <c r="M74" s="12" t="s">
        <v>459</v>
      </c>
      <c r="N74" s="18">
        <v>58</v>
      </c>
      <c r="O74" s="13">
        <v>58</v>
      </c>
      <c r="P74" s="13"/>
      <c r="Q74" s="22"/>
      <c r="R74" s="22">
        <v>20</v>
      </c>
      <c r="S74" s="22">
        <v>70</v>
      </c>
      <c r="T74" s="22"/>
      <c r="U74" s="23" t="s">
        <v>460</v>
      </c>
      <c r="V74" s="23" t="s">
        <v>461</v>
      </c>
      <c r="W74" s="12" t="s">
        <v>462</v>
      </c>
      <c r="X74" s="12" t="s">
        <v>463</v>
      </c>
      <c r="Y74" s="13"/>
    </row>
    <row r="75" s="2" customFormat="1" ht="84" spans="1:25">
      <c r="A75" s="10">
        <v>68</v>
      </c>
      <c r="B75" s="11" t="s">
        <v>43</v>
      </c>
      <c r="C75" s="11" t="s">
        <v>43</v>
      </c>
      <c r="D75" s="11" t="s">
        <v>449</v>
      </c>
      <c r="E75" s="12" t="s">
        <v>103</v>
      </c>
      <c r="F75" s="12" t="s">
        <v>464</v>
      </c>
      <c r="G75" s="12" t="s">
        <v>465</v>
      </c>
      <c r="H75" s="12" t="s">
        <v>88</v>
      </c>
      <c r="I75" s="15" t="s">
        <v>466</v>
      </c>
      <c r="J75" s="16">
        <v>45383</v>
      </c>
      <c r="K75" s="17">
        <v>45626</v>
      </c>
      <c r="L75" s="20" t="s">
        <v>107</v>
      </c>
      <c r="M75" s="12" t="s">
        <v>467</v>
      </c>
      <c r="N75" s="18">
        <v>25</v>
      </c>
      <c r="O75" s="13">
        <v>25</v>
      </c>
      <c r="P75" s="13"/>
      <c r="Q75" s="22"/>
      <c r="R75" s="22">
        <v>1146</v>
      </c>
      <c r="S75" s="22">
        <v>2952</v>
      </c>
      <c r="T75" s="22"/>
      <c r="U75" s="22">
        <v>69</v>
      </c>
      <c r="V75" s="22">
        <v>180</v>
      </c>
      <c r="W75" s="12" t="s">
        <v>468</v>
      </c>
      <c r="X75" s="12" t="s">
        <v>469</v>
      </c>
      <c r="Y75" s="13"/>
    </row>
    <row r="76" s="2" customFormat="1" ht="36" spans="1:25">
      <c r="A76" s="10">
        <v>69</v>
      </c>
      <c r="B76" s="11" t="s">
        <v>43</v>
      </c>
      <c r="C76" s="11" t="s">
        <v>43</v>
      </c>
      <c r="D76" s="11" t="s">
        <v>449</v>
      </c>
      <c r="E76" s="12" t="s">
        <v>103</v>
      </c>
      <c r="F76" s="13"/>
      <c r="G76" s="12" t="s">
        <v>470</v>
      </c>
      <c r="H76" s="12" t="s">
        <v>119</v>
      </c>
      <c r="I76" s="20" t="s">
        <v>124</v>
      </c>
      <c r="J76" s="16">
        <v>45383</v>
      </c>
      <c r="K76" s="17">
        <v>45626</v>
      </c>
      <c r="L76" s="20" t="s">
        <v>107</v>
      </c>
      <c r="M76" s="12" t="s">
        <v>471</v>
      </c>
      <c r="N76" s="18">
        <v>27.2</v>
      </c>
      <c r="O76" s="13">
        <v>27.2</v>
      </c>
      <c r="P76" s="13"/>
      <c r="Q76" s="22"/>
      <c r="R76" s="23">
        <v>20</v>
      </c>
      <c r="S76" s="23">
        <v>60</v>
      </c>
      <c r="T76" s="23"/>
      <c r="U76" s="23" t="s">
        <v>472</v>
      </c>
      <c r="V76" s="23" t="s">
        <v>473</v>
      </c>
      <c r="W76" s="12" t="s">
        <v>474</v>
      </c>
      <c r="X76" s="12" t="s">
        <v>475</v>
      </c>
      <c r="Y76" s="13"/>
    </row>
    <row r="77" s="2" customFormat="1" ht="48" spans="1:25">
      <c r="A77" s="10">
        <v>70</v>
      </c>
      <c r="B77" s="11" t="s">
        <v>43</v>
      </c>
      <c r="C77" s="11" t="s">
        <v>43</v>
      </c>
      <c r="D77" s="11" t="s">
        <v>449</v>
      </c>
      <c r="E77" s="12" t="s">
        <v>103</v>
      </c>
      <c r="F77" s="13"/>
      <c r="G77" s="12" t="s">
        <v>476</v>
      </c>
      <c r="H77" s="12" t="s">
        <v>119</v>
      </c>
      <c r="I77" s="20" t="s">
        <v>124</v>
      </c>
      <c r="J77" s="16">
        <v>45383</v>
      </c>
      <c r="K77" s="17">
        <v>45626</v>
      </c>
      <c r="L77" s="20" t="s">
        <v>107</v>
      </c>
      <c r="M77" s="12" t="s">
        <v>477</v>
      </c>
      <c r="N77" s="18">
        <v>58.1</v>
      </c>
      <c r="O77" s="13">
        <v>58.1</v>
      </c>
      <c r="P77" s="13"/>
      <c r="Q77" s="22"/>
      <c r="R77" s="22">
        <v>30</v>
      </c>
      <c r="S77" s="22">
        <v>90</v>
      </c>
      <c r="T77" s="22"/>
      <c r="U77" s="22" t="s">
        <v>478</v>
      </c>
      <c r="V77" s="22" t="s">
        <v>479</v>
      </c>
      <c r="W77" s="12" t="s">
        <v>480</v>
      </c>
      <c r="X77" s="12" t="s">
        <v>475</v>
      </c>
      <c r="Y77" s="13"/>
    </row>
    <row r="78" s="2" customFormat="1" ht="36" spans="1:25">
      <c r="A78" s="10">
        <v>71</v>
      </c>
      <c r="B78" s="11" t="s">
        <v>43</v>
      </c>
      <c r="C78" s="11" t="s">
        <v>43</v>
      </c>
      <c r="D78" s="11" t="s">
        <v>449</v>
      </c>
      <c r="E78" s="12" t="s">
        <v>103</v>
      </c>
      <c r="F78" s="13"/>
      <c r="G78" s="12" t="s">
        <v>481</v>
      </c>
      <c r="H78" s="12" t="s">
        <v>119</v>
      </c>
      <c r="I78" s="20" t="s">
        <v>124</v>
      </c>
      <c r="J78" s="16">
        <v>45383</v>
      </c>
      <c r="K78" s="17">
        <v>45626</v>
      </c>
      <c r="L78" s="20" t="s">
        <v>107</v>
      </c>
      <c r="M78" s="12" t="s">
        <v>482</v>
      </c>
      <c r="N78" s="18">
        <v>58.5</v>
      </c>
      <c r="O78" s="13">
        <v>58.5</v>
      </c>
      <c r="P78" s="13"/>
      <c r="Q78" s="22"/>
      <c r="R78" s="22">
        <v>50</v>
      </c>
      <c r="S78" s="22">
        <v>150</v>
      </c>
      <c r="T78" s="22"/>
      <c r="U78" s="22" t="s">
        <v>483</v>
      </c>
      <c r="V78" s="22" t="s">
        <v>484</v>
      </c>
      <c r="W78" s="12" t="s">
        <v>485</v>
      </c>
      <c r="X78" s="12" t="s">
        <v>486</v>
      </c>
      <c r="Y78" s="13"/>
    </row>
    <row r="79" s="2" customFormat="1" ht="36" spans="1:25">
      <c r="A79" s="10">
        <v>72</v>
      </c>
      <c r="B79" s="11" t="s">
        <v>43</v>
      </c>
      <c r="C79" s="11" t="s">
        <v>43</v>
      </c>
      <c r="D79" s="11" t="s">
        <v>449</v>
      </c>
      <c r="E79" s="12" t="s">
        <v>103</v>
      </c>
      <c r="F79" s="13"/>
      <c r="G79" s="12" t="s">
        <v>487</v>
      </c>
      <c r="H79" s="12" t="s">
        <v>119</v>
      </c>
      <c r="I79" s="20" t="s">
        <v>124</v>
      </c>
      <c r="J79" s="16">
        <v>45383</v>
      </c>
      <c r="K79" s="17">
        <v>45626</v>
      </c>
      <c r="L79" s="20" t="s">
        <v>107</v>
      </c>
      <c r="M79" s="12" t="s">
        <v>488</v>
      </c>
      <c r="N79" s="18">
        <v>85</v>
      </c>
      <c r="O79" s="13">
        <v>85</v>
      </c>
      <c r="P79" s="13"/>
      <c r="Q79" s="22"/>
      <c r="R79" s="22">
        <v>100</v>
      </c>
      <c r="S79" s="22">
        <v>300</v>
      </c>
      <c r="T79" s="22"/>
      <c r="U79" s="22" t="s">
        <v>489</v>
      </c>
      <c r="V79" s="22" t="s">
        <v>490</v>
      </c>
      <c r="W79" s="12" t="s">
        <v>491</v>
      </c>
      <c r="X79" s="12" t="s">
        <v>475</v>
      </c>
      <c r="Y79" s="13"/>
    </row>
    <row r="80" s="2" customFormat="1" ht="60" spans="1:25">
      <c r="A80" s="10">
        <v>73</v>
      </c>
      <c r="B80" s="19" t="s">
        <v>43</v>
      </c>
      <c r="C80" s="19" t="s">
        <v>43</v>
      </c>
      <c r="D80" s="24" t="s">
        <v>492</v>
      </c>
      <c r="E80" s="12" t="s">
        <v>103</v>
      </c>
      <c r="F80" s="24"/>
      <c r="G80" s="19" t="s">
        <v>493</v>
      </c>
      <c r="H80" s="12" t="s">
        <v>119</v>
      </c>
      <c r="I80" s="20" t="s">
        <v>124</v>
      </c>
      <c r="J80" s="16">
        <v>45383</v>
      </c>
      <c r="K80" s="17">
        <v>45626</v>
      </c>
      <c r="L80" s="20" t="s">
        <v>107</v>
      </c>
      <c r="M80" s="19" t="s">
        <v>494</v>
      </c>
      <c r="N80" s="25">
        <v>338.62</v>
      </c>
      <c r="O80" s="13">
        <v>338.62</v>
      </c>
      <c r="P80" s="13"/>
      <c r="Q80" s="22"/>
      <c r="R80" s="22">
        <v>50</v>
      </c>
      <c r="S80" s="22">
        <v>150</v>
      </c>
      <c r="T80" s="22"/>
      <c r="U80" s="22" t="s">
        <v>483</v>
      </c>
      <c r="V80" s="22" t="s">
        <v>484</v>
      </c>
      <c r="W80" s="12" t="s">
        <v>495</v>
      </c>
      <c r="X80" s="12" t="s">
        <v>475</v>
      </c>
      <c r="Y80" s="24"/>
    </row>
    <row r="81" s="2" customFormat="1" ht="60" spans="1:25">
      <c r="A81" s="10">
        <v>74</v>
      </c>
      <c r="B81" s="19" t="s">
        <v>45</v>
      </c>
      <c r="C81" s="19" t="s">
        <v>47</v>
      </c>
      <c r="D81" s="19" t="s">
        <v>496</v>
      </c>
      <c r="E81" s="19" t="s">
        <v>122</v>
      </c>
      <c r="F81" s="24"/>
      <c r="G81" s="19" t="s">
        <v>497</v>
      </c>
      <c r="H81" s="19" t="s">
        <v>57</v>
      </c>
      <c r="I81" s="20" t="s">
        <v>124</v>
      </c>
      <c r="J81" s="16">
        <v>45292</v>
      </c>
      <c r="K81" s="17">
        <v>45626</v>
      </c>
      <c r="L81" s="19" t="s">
        <v>498</v>
      </c>
      <c r="M81" s="19" t="s">
        <v>499</v>
      </c>
      <c r="N81" s="25">
        <v>330</v>
      </c>
      <c r="O81" s="13">
        <v>330</v>
      </c>
      <c r="P81" s="13"/>
      <c r="Q81" s="22">
        <v>208</v>
      </c>
      <c r="R81" s="22">
        <v>1100</v>
      </c>
      <c r="S81" s="22">
        <v>1100</v>
      </c>
      <c r="T81" s="22">
        <v>208</v>
      </c>
      <c r="U81" s="22">
        <v>1100</v>
      </c>
      <c r="V81" s="22">
        <v>1100</v>
      </c>
      <c r="W81" s="12" t="s">
        <v>500</v>
      </c>
      <c r="X81" s="12" t="s">
        <v>501</v>
      </c>
      <c r="Y81" s="24"/>
    </row>
    <row r="82" s="2" customFormat="1" ht="312" spans="1:25">
      <c r="A82" s="10">
        <v>75</v>
      </c>
      <c r="B82" s="19" t="s">
        <v>22</v>
      </c>
      <c r="C82" s="19" t="s">
        <v>23</v>
      </c>
      <c r="D82" s="19" t="s">
        <v>84</v>
      </c>
      <c r="E82" s="19" t="s">
        <v>103</v>
      </c>
      <c r="F82" s="19" t="s">
        <v>104</v>
      </c>
      <c r="G82" s="19" t="s">
        <v>502</v>
      </c>
      <c r="H82" s="19" t="s">
        <v>119</v>
      </c>
      <c r="I82" s="20" t="s">
        <v>124</v>
      </c>
      <c r="J82" s="16">
        <v>45292</v>
      </c>
      <c r="K82" s="17">
        <v>45626</v>
      </c>
      <c r="L82" s="20" t="s">
        <v>107</v>
      </c>
      <c r="M82" s="19" t="s">
        <v>503</v>
      </c>
      <c r="N82" s="25">
        <v>150</v>
      </c>
      <c r="O82" s="13">
        <f>N82</f>
        <v>150</v>
      </c>
      <c r="P82" s="13"/>
      <c r="Q82" s="22">
        <v>1</v>
      </c>
      <c r="R82" s="22">
        <v>890</v>
      </c>
      <c r="S82" s="22">
        <v>2204</v>
      </c>
      <c r="T82" s="22"/>
      <c r="U82" s="22">
        <v>495</v>
      </c>
      <c r="V82" s="22">
        <v>1273</v>
      </c>
      <c r="W82" s="12" t="s">
        <v>504</v>
      </c>
      <c r="X82" s="12" t="s">
        <v>505</v>
      </c>
      <c r="Y82" s="24"/>
    </row>
    <row r="83" s="2" customFormat="1" ht="288" spans="1:25">
      <c r="A83" s="10">
        <v>76</v>
      </c>
      <c r="B83" s="19" t="s">
        <v>22</v>
      </c>
      <c r="C83" s="19" t="s">
        <v>23</v>
      </c>
      <c r="D83" s="19" t="s">
        <v>84</v>
      </c>
      <c r="E83" s="19" t="s">
        <v>103</v>
      </c>
      <c r="F83" s="19" t="s">
        <v>506</v>
      </c>
      <c r="G83" s="19" t="s">
        <v>507</v>
      </c>
      <c r="H83" s="19" t="s">
        <v>88</v>
      </c>
      <c r="I83" s="20" t="s">
        <v>124</v>
      </c>
      <c r="J83" s="16">
        <v>45292</v>
      </c>
      <c r="K83" s="17">
        <v>45626</v>
      </c>
      <c r="L83" s="20" t="s">
        <v>107</v>
      </c>
      <c r="M83" s="19" t="s">
        <v>508</v>
      </c>
      <c r="N83" s="25">
        <v>150</v>
      </c>
      <c r="O83" s="13">
        <f t="shared" ref="O83:O110" si="0">N83</f>
        <v>150</v>
      </c>
      <c r="P83" s="13"/>
      <c r="Q83" s="22">
        <v>1</v>
      </c>
      <c r="R83" s="22">
        <v>1088</v>
      </c>
      <c r="S83" s="22">
        <v>2180</v>
      </c>
      <c r="T83" s="22"/>
      <c r="U83" s="22">
        <v>601</v>
      </c>
      <c r="V83" s="22">
        <v>1481</v>
      </c>
      <c r="W83" s="12" t="s">
        <v>509</v>
      </c>
      <c r="X83" s="12" t="s">
        <v>505</v>
      </c>
      <c r="Y83" s="24"/>
    </row>
    <row r="84" s="2" customFormat="1" ht="36" spans="1:25">
      <c r="A84" s="10">
        <v>77</v>
      </c>
      <c r="B84" s="19" t="s">
        <v>22</v>
      </c>
      <c r="C84" s="19" t="s">
        <v>23</v>
      </c>
      <c r="D84" s="19" t="s">
        <v>84</v>
      </c>
      <c r="E84" s="20" t="s">
        <v>200</v>
      </c>
      <c r="F84" s="24"/>
      <c r="G84" s="19" t="s">
        <v>510</v>
      </c>
      <c r="H84" s="19" t="s">
        <v>88</v>
      </c>
      <c r="I84" s="20" t="s">
        <v>200</v>
      </c>
      <c r="J84" s="16">
        <v>45292</v>
      </c>
      <c r="K84" s="17">
        <v>45626</v>
      </c>
      <c r="L84" s="19" t="s">
        <v>202</v>
      </c>
      <c r="M84" s="19" t="s">
        <v>511</v>
      </c>
      <c r="N84" s="25">
        <v>540</v>
      </c>
      <c r="O84" s="13">
        <f t="shared" si="0"/>
        <v>540</v>
      </c>
      <c r="P84" s="13"/>
      <c r="Q84" s="22">
        <v>20</v>
      </c>
      <c r="R84" s="22">
        <v>4300</v>
      </c>
      <c r="S84" s="22">
        <v>11203</v>
      </c>
      <c r="T84" s="22"/>
      <c r="U84" s="22">
        <v>1410</v>
      </c>
      <c r="V84" s="22">
        <v>3504</v>
      </c>
      <c r="W84" s="12" t="s">
        <v>512</v>
      </c>
      <c r="X84" s="12" t="s">
        <v>386</v>
      </c>
      <c r="Y84" s="24"/>
    </row>
    <row r="85" s="2" customFormat="1" ht="36" spans="1:25">
      <c r="A85" s="10">
        <v>78</v>
      </c>
      <c r="B85" s="19" t="s">
        <v>22</v>
      </c>
      <c r="C85" s="19" t="s">
        <v>23</v>
      </c>
      <c r="D85" s="19" t="s">
        <v>84</v>
      </c>
      <c r="E85" s="19" t="s">
        <v>117</v>
      </c>
      <c r="F85" s="19" t="s">
        <v>513</v>
      </c>
      <c r="G85" s="19" t="s">
        <v>514</v>
      </c>
      <c r="H85" s="19" t="s">
        <v>88</v>
      </c>
      <c r="I85" s="20" t="str">
        <f>E85&amp;F85</f>
        <v>石家庄镇马头山村</v>
      </c>
      <c r="J85" s="16">
        <v>45292</v>
      </c>
      <c r="K85" s="17">
        <v>45626</v>
      </c>
      <c r="L85" s="19" t="s">
        <v>120</v>
      </c>
      <c r="M85" s="19" t="s">
        <v>515</v>
      </c>
      <c r="N85" s="25">
        <v>40</v>
      </c>
      <c r="O85" s="13">
        <f t="shared" si="0"/>
        <v>40</v>
      </c>
      <c r="P85" s="13"/>
      <c r="Q85" s="22">
        <v>1</v>
      </c>
      <c r="R85" s="22">
        <v>131</v>
      </c>
      <c r="S85" s="22">
        <v>336</v>
      </c>
      <c r="T85" s="22"/>
      <c r="U85" s="22">
        <v>75</v>
      </c>
      <c r="V85" s="22">
        <v>203</v>
      </c>
      <c r="W85" s="12" t="s">
        <v>516</v>
      </c>
      <c r="X85" s="12" t="s">
        <v>505</v>
      </c>
      <c r="Y85" s="24"/>
    </row>
    <row r="86" s="2" customFormat="1" ht="24" spans="1:25">
      <c r="A86" s="10">
        <v>79</v>
      </c>
      <c r="B86" s="19" t="s">
        <v>22</v>
      </c>
      <c r="C86" s="19" t="s">
        <v>23</v>
      </c>
      <c r="D86" s="19" t="s">
        <v>84</v>
      </c>
      <c r="E86" s="19" t="s">
        <v>213</v>
      </c>
      <c r="F86" s="19" t="s">
        <v>517</v>
      </c>
      <c r="G86" s="19" t="s">
        <v>518</v>
      </c>
      <c r="H86" s="19" t="s">
        <v>88</v>
      </c>
      <c r="I86" s="20" t="str">
        <f t="shared" ref="I86:I96" si="1">E86&amp;F86</f>
        <v>东马坊乡腰庄村</v>
      </c>
      <c r="J86" s="16">
        <v>45292</v>
      </c>
      <c r="K86" s="17">
        <v>45626</v>
      </c>
      <c r="L86" s="19" t="s">
        <v>215</v>
      </c>
      <c r="M86" s="19" t="s">
        <v>519</v>
      </c>
      <c r="N86" s="25">
        <v>130</v>
      </c>
      <c r="O86" s="13">
        <f t="shared" si="0"/>
        <v>130</v>
      </c>
      <c r="P86" s="13"/>
      <c r="Q86" s="22">
        <v>1</v>
      </c>
      <c r="R86" s="22">
        <v>152</v>
      </c>
      <c r="S86" s="22">
        <v>420</v>
      </c>
      <c r="T86" s="22"/>
      <c r="U86" s="22">
        <v>78</v>
      </c>
      <c r="V86" s="22">
        <v>206</v>
      </c>
      <c r="W86" s="12" t="s">
        <v>520</v>
      </c>
      <c r="X86" s="12" t="s">
        <v>521</v>
      </c>
      <c r="Y86" s="24"/>
    </row>
    <row r="87" s="2" customFormat="1" ht="108" spans="1:25">
      <c r="A87" s="10">
        <v>80</v>
      </c>
      <c r="B87" s="19" t="s">
        <v>22</v>
      </c>
      <c r="C87" s="19" t="s">
        <v>23</v>
      </c>
      <c r="D87" s="19" t="s">
        <v>84</v>
      </c>
      <c r="E87" s="19" t="s">
        <v>111</v>
      </c>
      <c r="F87" s="19" t="s">
        <v>522</v>
      </c>
      <c r="G87" s="19" t="s">
        <v>523</v>
      </c>
      <c r="H87" s="19" t="s">
        <v>88</v>
      </c>
      <c r="I87" s="20" t="str">
        <f t="shared" si="1"/>
        <v>西马坊乡夥和沟村</v>
      </c>
      <c r="J87" s="16">
        <v>45292</v>
      </c>
      <c r="K87" s="17">
        <v>45626</v>
      </c>
      <c r="L87" s="19" t="s">
        <v>113</v>
      </c>
      <c r="M87" s="19" t="s">
        <v>524</v>
      </c>
      <c r="N87" s="25">
        <v>80</v>
      </c>
      <c r="O87" s="13">
        <f t="shared" si="0"/>
        <v>80</v>
      </c>
      <c r="P87" s="13"/>
      <c r="Q87" s="22">
        <v>1</v>
      </c>
      <c r="R87" s="22">
        <v>313</v>
      </c>
      <c r="S87" s="22">
        <v>810</v>
      </c>
      <c r="T87" s="22"/>
      <c r="U87" s="22">
        <v>121</v>
      </c>
      <c r="V87" s="22">
        <v>268</v>
      </c>
      <c r="W87" s="12" t="s">
        <v>525</v>
      </c>
      <c r="X87" s="12" t="s">
        <v>521</v>
      </c>
      <c r="Y87" s="24"/>
    </row>
    <row r="88" s="2" customFormat="1" ht="72" spans="1:25">
      <c r="A88" s="10">
        <v>81</v>
      </c>
      <c r="B88" s="19" t="s">
        <v>22</v>
      </c>
      <c r="C88" s="19" t="s">
        <v>23</v>
      </c>
      <c r="D88" s="19" t="s">
        <v>145</v>
      </c>
      <c r="E88" s="20" t="s">
        <v>223</v>
      </c>
      <c r="F88" s="19" t="s">
        <v>526</v>
      </c>
      <c r="G88" s="19" t="s">
        <v>527</v>
      </c>
      <c r="H88" s="19" t="s">
        <v>88</v>
      </c>
      <c r="I88" s="20" t="str">
        <f t="shared" si="1"/>
        <v>阳方口镇前石湖村</v>
      </c>
      <c r="J88" s="16">
        <v>45292</v>
      </c>
      <c r="K88" s="17">
        <v>45626</v>
      </c>
      <c r="L88" s="12" t="s">
        <v>227</v>
      </c>
      <c r="M88" s="19" t="s">
        <v>528</v>
      </c>
      <c r="N88" s="25">
        <v>520</v>
      </c>
      <c r="O88" s="13">
        <f t="shared" si="0"/>
        <v>520</v>
      </c>
      <c r="P88" s="13"/>
      <c r="Q88" s="22">
        <v>1</v>
      </c>
      <c r="R88" s="22">
        <v>77</v>
      </c>
      <c r="S88" s="22">
        <v>189</v>
      </c>
      <c r="T88" s="22"/>
      <c r="U88" s="22">
        <v>27</v>
      </c>
      <c r="V88" s="22">
        <v>58</v>
      </c>
      <c r="W88" s="12" t="s">
        <v>529</v>
      </c>
      <c r="X88" s="12" t="s">
        <v>530</v>
      </c>
      <c r="Y88" s="24"/>
    </row>
    <row r="89" s="2" customFormat="1" ht="24" spans="1:25">
      <c r="A89" s="10">
        <v>82</v>
      </c>
      <c r="B89" s="19" t="s">
        <v>22</v>
      </c>
      <c r="C89" s="19" t="s">
        <v>23</v>
      </c>
      <c r="D89" s="19" t="s">
        <v>145</v>
      </c>
      <c r="E89" s="19" t="s">
        <v>213</v>
      </c>
      <c r="F89" s="19" t="s">
        <v>531</v>
      </c>
      <c r="G89" s="19" t="s">
        <v>532</v>
      </c>
      <c r="H89" s="19" t="s">
        <v>88</v>
      </c>
      <c r="I89" s="20" t="str">
        <f t="shared" si="1"/>
        <v>东马坊乡耿家坡村</v>
      </c>
      <c r="J89" s="16">
        <v>45292</v>
      </c>
      <c r="K89" s="17">
        <v>45626</v>
      </c>
      <c r="L89" s="19" t="s">
        <v>215</v>
      </c>
      <c r="M89" s="19" t="s">
        <v>533</v>
      </c>
      <c r="N89" s="25">
        <v>50</v>
      </c>
      <c r="O89" s="13">
        <f t="shared" si="0"/>
        <v>50</v>
      </c>
      <c r="P89" s="13"/>
      <c r="Q89" s="22">
        <v>1</v>
      </c>
      <c r="R89" s="22">
        <v>331</v>
      </c>
      <c r="S89" s="22">
        <v>845</v>
      </c>
      <c r="T89" s="22"/>
      <c r="U89" s="22">
        <v>125</v>
      </c>
      <c r="V89" s="22">
        <v>282</v>
      </c>
      <c r="W89" s="12" t="s">
        <v>534</v>
      </c>
      <c r="X89" s="12" t="s">
        <v>505</v>
      </c>
      <c r="Y89" s="24"/>
    </row>
    <row r="90" s="2" customFormat="1" ht="36" spans="1:25">
      <c r="A90" s="10">
        <v>83</v>
      </c>
      <c r="B90" s="19" t="s">
        <v>22</v>
      </c>
      <c r="C90" s="19" t="s">
        <v>23</v>
      </c>
      <c r="D90" s="19" t="s">
        <v>145</v>
      </c>
      <c r="E90" s="19" t="s">
        <v>117</v>
      </c>
      <c r="F90" s="24"/>
      <c r="G90" s="19" t="s">
        <v>535</v>
      </c>
      <c r="H90" s="19" t="s">
        <v>536</v>
      </c>
      <c r="I90" s="20" t="s">
        <v>117</v>
      </c>
      <c r="J90" s="16">
        <v>45292</v>
      </c>
      <c r="K90" s="17">
        <v>45626</v>
      </c>
      <c r="L90" s="19" t="s">
        <v>120</v>
      </c>
      <c r="M90" s="19" t="s">
        <v>537</v>
      </c>
      <c r="N90" s="25">
        <v>50</v>
      </c>
      <c r="O90" s="13">
        <f t="shared" si="0"/>
        <v>50</v>
      </c>
      <c r="P90" s="13"/>
      <c r="Q90" s="22">
        <v>21</v>
      </c>
      <c r="R90" s="22">
        <v>4623</v>
      </c>
      <c r="S90" s="22">
        <v>11021</v>
      </c>
      <c r="T90" s="22"/>
      <c r="U90" s="22">
        <v>1589</v>
      </c>
      <c r="V90" s="22">
        <v>3596</v>
      </c>
      <c r="W90" s="12" t="s">
        <v>538</v>
      </c>
      <c r="X90" s="12" t="s">
        <v>505</v>
      </c>
      <c r="Y90" s="24"/>
    </row>
    <row r="91" s="2" customFormat="1" ht="36" spans="1:25">
      <c r="A91" s="10">
        <v>84</v>
      </c>
      <c r="B91" s="19" t="s">
        <v>22</v>
      </c>
      <c r="C91" s="19" t="s">
        <v>23</v>
      </c>
      <c r="D91" s="19" t="s">
        <v>145</v>
      </c>
      <c r="E91" s="20" t="s">
        <v>117</v>
      </c>
      <c r="F91" s="19" t="s">
        <v>539</v>
      </c>
      <c r="G91" s="19" t="s">
        <v>540</v>
      </c>
      <c r="H91" s="19" t="s">
        <v>536</v>
      </c>
      <c r="I91" s="20" t="str">
        <f t="shared" si="1"/>
        <v>石家庄镇赵家沟村</v>
      </c>
      <c r="J91" s="16">
        <v>45292</v>
      </c>
      <c r="K91" s="17">
        <v>45626</v>
      </c>
      <c r="L91" s="19" t="s">
        <v>120</v>
      </c>
      <c r="M91" s="19" t="s">
        <v>541</v>
      </c>
      <c r="N91" s="25">
        <v>20</v>
      </c>
      <c r="O91" s="13">
        <f t="shared" si="0"/>
        <v>20</v>
      </c>
      <c r="P91" s="13"/>
      <c r="Q91" s="22">
        <v>1</v>
      </c>
      <c r="R91" s="22">
        <v>369</v>
      </c>
      <c r="S91" s="22">
        <v>900</v>
      </c>
      <c r="T91" s="22"/>
      <c r="U91" s="22">
        <v>71</v>
      </c>
      <c r="V91" s="22">
        <v>128</v>
      </c>
      <c r="W91" s="12" t="s">
        <v>542</v>
      </c>
      <c r="X91" s="12" t="s">
        <v>505</v>
      </c>
      <c r="Y91" s="24"/>
    </row>
    <row r="92" s="2" customFormat="1" ht="36" spans="1:25">
      <c r="A92" s="10">
        <v>85</v>
      </c>
      <c r="B92" s="19" t="s">
        <v>22</v>
      </c>
      <c r="C92" s="19" t="s">
        <v>23</v>
      </c>
      <c r="D92" s="19" t="s">
        <v>145</v>
      </c>
      <c r="E92" s="20" t="s">
        <v>117</v>
      </c>
      <c r="F92" s="19" t="s">
        <v>543</v>
      </c>
      <c r="G92" s="19" t="s">
        <v>544</v>
      </c>
      <c r="H92" s="19" t="s">
        <v>536</v>
      </c>
      <c r="I92" s="20" t="str">
        <f t="shared" si="1"/>
        <v>石家庄镇潘家湾村</v>
      </c>
      <c r="J92" s="16">
        <v>45292</v>
      </c>
      <c r="K92" s="17">
        <v>45626</v>
      </c>
      <c r="L92" s="19" t="s">
        <v>120</v>
      </c>
      <c r="M92" s="19" t="s">
        <v>541</v>
      </c>
      <c r="N92" s="25">
        <v>20</v>
      </c>
      <c r="O92" s="13">
        <f t="shared" si="0"/>
        <v>20</v>
      </c>
      <c r="P92" s="13"/>
      <c r="Q92" s="22">
        <v>1</v>
      </c>
      <c r="R92" s="22">
        <v>139</v>
      </c>
      <c r="S92" s="22">
        <v>334</v>
      </c>
      <c r="T92" s="22"/>
      <c r="U92" s="22">
        <v>93</v>
      </c>
      <c r="V92" s="22">
        <v>244</v>
      </c>
      <c r="W92" s="12" t="s">
        <v>542</v>
      </c>
      <c r="X92" s="12" t="s">
        <v>505</v>
      </c>
      <c r="Y92" s="24"/>
    </row>
    <row r="93" s="2" customFormat="1" ht="36" spans="1:25">
      <c r="A93" s="10">
        <v>86</v>
      </c>
      <c r="B93" s="19" t="s">
        <v>22</v>
      </c>
      <c r="C93" s="19" t="s">
        <v>23</v>
      </c>
      <c r="D93" s="19" t="s">
        <v>145</v>
      </c>
      <c r="E93" s="20" t="s">
        <v>117</v>
      </c>
      <c r="F93" s="19" t="s">
        <v>342</v>
      </c>
      <c r="G93" s="19" t="s">
        <v>545</v>
      </c>
      <c r="H93" s="19" t="s">
        <v>536</v>
      </c>
      <c r="I93" s="20" t="str">
        <f t="shared" si="1"/>
        <v>石家庄镇新堡村</v>
      </c>
      <c r="J93" s="16">
        <v>45292</v>
      </c>
      <c r="K93" s="17">
        <v>45626</v>
      </c>
      <c r="L93" s="19" t="s">
        <v>120</v>
      </c>
      <c r="M93" s="19" t="s">
        <v>541</v>
      </c>
      <c r="N93" s="25">
        <v>20</v>
      </c>
      <c r="O93" s="13">
        <f t="shared" si="0"/>
        <v>20</v>
      </c>
      <c r="P93" s="13"/>
      <c r="Q93" s="22">
        <v>1</v>
      </c>
      <c r="R93" s="22">
        <v>699</v>
      </c>
      <c r="S93" s="22">
        <v>1644</v>
      </c>
      <c r="T93" s="22"/>
      <c r="U93" s="22">
        <v>199</v>
      </c>
      <c r="V93" s="22">
        <v>396</v>
      </c>
      <c r="W93" s="12" t="s">
        <v>542</v>
      </c>
      <c r="X93" s="12" t="s">
        <v>505</v>
      </c>
      <c r="Y93" s="24"/>
    </row>
    <row r="94" s="2" customFormat="1" ht="108" spans="1:25">
      <c r="A94" s="10">
        <v>87</v>
      </c>
      <c r="B94" s="19" t="s">
        <v>22</v>
      </c>
      <c r="C94" s="19" t="s">
        <v>23</v>
      </c>
      <c r="D94" s="19" t="s">
        <v>145</v>
      </c>
      <c r="E94" s="19" t="s">
        <v>85</v>
      </c>
      <c r="F94" s="20" t="s">
        <v>546</v>
      </c>
      <c r="G94" s="19" t="s">
        <v>547</v>
      </c>
      <c r="H94" s="19" t="s">
        <v>536</v>
      </c>
      <c r="I94" s="20" t="str">
        <f t="shared" si="1"/>
        <v>怀道乡庙岭村</v>
      </c>
      <c r="J94" s="16">
        <v>45292</v>
      </c>
      <c r="K94" s="17">
        <v>45626</v>
      </c>
      <c r="L94" s="12" t="s">
        <v>90</v>
      </c>
      <c r="M94" s="19" t="s">
        <v>548</v>
      </c>
      <c r="N94" s="25">
        <v>100</v>
      </c>
      <c r="O94" s="13">
        <f t="shared" si="0"/>
        <v>100</v>
      </c>
      <c r="P94" s="13"/>
      <c r="Q94" s="22">
        <v>1</v>
      </c>
      <c r="R94" s="22">
        <v>292</v>
      </c>
      <c r="S94" s="22">
        <v>825</v>
      </c>
      <c r="T94" s="22"/>
      <c r="U94" s="22">
        <v>119</v>
      </c>
      <c r="V94" s="22">
        <v>317</v>
      </c>
      <c r="W94" s="12" t="s">
        <v>549</v>
      </c>
      <c r="X94" s="12" t="s">
        <v>521</v>
      </c>
      <c r="Y94" s="24"/>
    </row>
    <row r="95" s="2" customFormat="1" ht="24" spans="1:25">
      <c r="A95" s="10">
        <v>88</v>
      </c>
      <c r="B95" s="19" t="s">
        <v>22</v>
      </c>
      <c r="C95" s="19" t="s">
        <v>23</v>
      </c>
      <c r="D95" s="19" t="s">
        <v>145</v>
      </c>
      <c r="E95" s="19" t="s">
        <v>153</v>
      </c>
      <c r="F95" s="19" t="s">
        <v>550</v>
      </c>
      <c r="G95" s="19" t="s">
        <v>551</v>
      </c>
      <c r="H95" s="19" t="s">
        <v>88</v>
      </c>
      <c r="I95" s="20" t="str">
        <f t="shared" si="1"/>
        <v>凤凰镇西关村</v>
      </c>
      <c r="J95" s="16">
        <v>45292</v>
      </c>
      <c r="K95" s="17">
        <v>45626</v>
      </c>
      <c r="L95" s="19" t="s">
        <v>155</v>
      </c>
      <c r="M95" s="19" t="s">
        <v>552</v>
      </c>
      <c r="N95" s="25">
        <v>110</v>
      </c>
      <c r="O95" s="13">
        <f t="shared" si="0"/>
        <v>110</v>
      </c>
      <c r="P95" s="13"/>
      <c r="Q95" s="22">
        <v>1</v>
      </c>
      <c r="R95" s="22">
        <v>371</v>
      </c>
      <c r="S95" s="22">
        <v>886</v>
      </c>
      <c r="T95" s="22"/>
      <c r="U95" s="22">
        <v>25</v>
      </c>
      <c r="V95" s="22">
        <v>40</v>
      </c>
      <c r="W95" s="12" t="s">
        <v>553</v>
      </c>
      <c r="X95" s="12" t="s">
        <v>521</v>
      </c>
      <c r="Y95" s="24"/>
    </row>
    <row r="96" s="2" customFormat="1" ht="60" spans="1:25">
      <c r="A96" s="10">
        <v>89</v>
      </c>
      <c r="B96" s="19" t="s">
        <v>22</v>
      </c>
      <c r="C96" s="19" t="s">
        <v>23</v>
      </c>
      <c r="D96" s="19" t="s">
        <v>152</v>
      </c>
      <c r="E96" s="20" t="s">
        <v>223</v>
      </c>
      <c r="F96" s="19" t="s">
        <v>554</v>
      </c>
      <c r="G96" s="19" t="s">
        <v>555</v>
      </c>
      <c r="H96" s="19" t="s">
        <v>88</v>
      </c>
      <c r="I96" s="20" t="str">
        <f t="shared" si="1"/>
        <v>阳方口镇石湖河村</v>
      </c>
      <c r="J96" s="16">
        <v>45292</v>
      </c>
      <c r="K96" s="17">
        <v>45626</v>
      </c>
      <c r="L96" s="12" t="s">
        <v>227</v>
      </c>
      <c r="M96" s="19" t="s">
        <v>556</v>
      </c>
      <c r="N96" s="25">
        <v>100</v>
      </c>
      <c r="O96" s="13">
        <f t="shared" si="0"/>
        <v>100</v>
      </c>
      <c r="P96" s="13"/>
      <c r="Q96" s="22">
        <v>1</v>
      </c>
      <c r="R96" s="22">
        <v>116</v>
      </c>
      <c r="S96" s="22">
        <v>276</v>
      </c>
      <c r="T96" s="22"/>
      <c r="U96" s="22">
        <v>16</v>
      </c>
      <c r="V96" s="22">
        <v>25</v>
      </c>
      <c r="W96" s="12" t="s">
        <v>557</v>
      </c>
      <c r="X96" s="12" t="s">
        <v>558</v>
      </c>
      <c r="Y96" s="24"/>
    </row>
    <row r="97" s="2" customFormat="1" ht="96" spans="1:25">
      <c r="A97" s="10">
        <v>90</v>
      </c>
      <c r="B97" s="19" t="s">
        <v>22</v>
      </c>
      <c r="C97" s="19" t="s">
        <v>23</v>
      </c>
      <c r="D97" s="19" t="s">
        <v>152</v>
      </c>
      <c r="E97" s="20" t="s">
        <v>180</v>
      </c>
      <c r="F97" s="19" t="s">
        <v>559</v>
      </c>
      <c r="G97" s="19" t="s">
        <v>560</v>
      </c>
      <c r="H97" s="19" t="s">
        <v>119</v>
      </c>
      <c r="I97" s="20" t="str">
        <f t="shared" ref="I97:I102" si="2">E97&amp;F97</f>
        <v>东寨镇窑子湾村</v>
      </c>
      <c r="J97" s="16">
        <v>45292</v>
      </c>
      <c r="K97" s="17">
        <v>45626</v>
      </c>
      <c r="L97" s="19" t="s">
        <v>184</v>
      </c>
      <c r="M97" s="19" t="s">
        <v>561</v>
      </c>
      <c r="N97" s="25">
        <v>2700</v>
      </c>
      <c r="O97" s="13">
        <f t="shared" si="0"/>
        <v>2700</v>
      </c>
      <c r="P97" s="13"/>
      <c r="Q97" s="22">
        <v>1</v>
      </c>
      <c r="R97" s="22">
        <v>361</v>
      </c>
      <c r="S97" s="22">
        <v>874</v>
      </c>
      <c r="T97" s="22"/>
      <c r="U97" s="22">
        <v>120</v>
      </c>
      <c r="V97" s="22">
        <v>303</v>
      </c>
      <c r="W97" s="12" t="s">
        <v>562</v>
      </c>
      <c r="X97" s="12" t="s">
        <v>558</v>
      </c>
      <c r="Y97" s="24"/>
    </row>
    <row r="98" s="2" customFormat="1" ht="132" spans="1:25">
      <c r="A98" s="10">
        <v>91</v>
      </c>
      <c r="B98" s="19" t="s">
        <v>22</v>
      </c>
      <c r="C98" s="19" t="s">
        <v>23</v>
      </c>
      <c r="D98" s="19" t="s">
        <v>152</v>
      </c>
      <c r="E98" s="20" t="s">
        <v>111</v>
      </c>
      <c r="F98" s="19" t="s">
        <v>563</v>
      </c>
      <c r="G98" s="19" t="s">
        <v>564</v>
      </c>
      <c r="H98" s="19" t="s">
        <v>119</v>
      </c>
      <c r="I98" s="20" t="str">
        <f t="shared" si="2"/>
        <v>西马坊乡圪洞村</v>
      </c>
      <c r="J98" s="16">
        <v>45292</v>
      </c>
      <c r="K98" s="17">
        <v>45626</v>
      </c>
      <c r="L98" s="19" t="s">
        <v>113</v>
      </c>
      <c r="M98" s="19" t="s">
        <v>565</v>
      </c>
      <c r="N98" s="25">
        <v>5000</v>
      </c>
      <c r="O98" s="13">
        <f t="shared" si="0"/>
        <v>5000</v>
      </c>
      <c r="P98" s="13"/>
      <c r="Q98" s="22">
        <v>1</v>
      </c>
      <c r="R98" s="22">
        <v>139</v>
      </c>
      <c r="S98" s="22">
        <v>403</v>
      </c>
      <c r="T98" s="22"/>
      <c r="U98" s="22">
        <v>62</v>
      </c>
      <c r="V98" s="22">
        <v>160</v>
      </c>
      <c r="W98" s="12" t="s">
        <v>566</v>
      </c>
      <c r="X98" s="12" t="s">
        <v>530</v>
      </c>
      <c r="Y98" s="24"/>
    </row>
    <row r="99" s="2" customFormat="1" ht="84" spans="1:25">
      <c r="A99" s="10">
        <v>92</v>
      </c>
      <c r="B99" s="19" t="s">
        <v>22</v>
      </c>
      <c r="C99" s="19" t="s">
        <v>23</v>
      </c>
      <c r="D99" s="19" t="s">
        <v>152</v>
      </c>
      <c r="E99" s="20" t="s">
        <v>180</v>
      </c>
      <c r="F99" s="19" t="s">
        <v>567</v>
      </c>
      <c r="G99" s="19" t="s">
        <v>568</v>
      </c>
      <c r="H99" s="19" t="s">
        <v>88</v>
      </c>
      <c r="I99" s="20" t="str">
        <f t="shared" si="2"/>
        <v>东寨镇马家梁村</v>
      </c>
      <c r="J99" s="16">
        <v>45292</v>
      </c>
      <c r="K99" s="17">
        <v>45626</v>
      </c>
      <c r="L99" s="19" t="s">
        <v>184</v>
      </c>
      <c r="M99" s="19" t="s">
        <v>569</v>
      </c>
      <c r="N99" s="25">
        <v>1300</v>
      </c>
      <c r="O99" s="13">
        <f t="shared" si="0"/>
        <v>1300</v>
      </c>
      <c r="P99" s="13"/>
      <c r="Q99" s="22">
        <v>1</v>
      </c>
      <c r="R99" s="22">
        <v>168</v>
      </c>
      <c r="S99" s="22">
        <v>417</v>
      </c>
      <c r="T99" s="22"/>
      <c r="U99" s="22"/>
      <c r="V99" s="22"/>
      <c r="W99" s="12" t="s">
        <v>570</v>
      </c>
      <c r="X99" s="12" t="s">
        <v>558</v>
      </c>
      <c r="Y99" s="24"/>
    </row>
    <row r="100" s="2" customFormat="1" ht="240" spans="1:25">
      <c r="A100" s="10">
        <v>93</v>
      </c>
      <c r="B100" s="19" t="s">
        <v>22</v>
      </c>
      <c r="C100" s="19" t="s">
        <v>23</v>
      </c>
      <c r="D100" s="19" t="s">
        <v>152</v>
      </c>
      <c r="E100" s="20" t="s">
        <v>111</v>
      </c>
      <c r="F100" s="24"/>
      <c r="G100" s="19" t="s">
        <v>571</v>
      </c>
      <c r="H100" s="19" t="s">
        <v>88</v>
      </c>
      <c r="I100" s="20" t="s">
        <v>111</v>
      </c>
      <c r="J100" s="16">
        <v>45292</v>
      </c>
      <c r="K100" s="17">
        <v>45626</v>
      </c>
      <c r="L100" s="19" t="s">
        <v>572</v>
      </c>
      <c r="M100" s="19" t="s">
        <v>573</v>
      </c>
      <c r="N100" s="25">
        <v>2000</v>
      </c>
      <c r="O100" s="13">
        <f t="shared" si="0"/>
        <v>2000</v>
      </c>
      <c r="P100" s="13"/>
      <c r="Q100" s="22">
        <v>16</v>
      </c>
      <c r="R100" s="22">
        <v>1565</v>
      </c>
      <c r="S100" s="22">
        <v>4211</v>
      </c>
      <c r="T100" s="22"/>
      <c r="U100" s="22">
        <v>1295</v>
      </c>
      <c r="V100" s="22">
        <v>3189</v>
      </c>
      <c r="W100" s="12" t="s">
        <v>574</v>
      </c>
      <c r="X100" s="12" t="s">
        <v>558</v>
      </c>
      <c r="Y100" s="24"/>
    </row>
    <row r="101" s="2" customFormat="1" ht="108" spans="1:25">
      <c r="A101" s="10">
        <v>94</v>
      </c>
      <c r="B101" s="19" t="s">
        <v>22</v>
      </c>
      <c r="C101" s="19" t="s">
        <v>23</v>
      </c>
      <c r="D101" s="19" t="s">
        <v>152</v>
      </c>
      <c r="E101" s="24"/>
      <c r="F101" s="24"/>
      <c r="G101" s="19" t="s">
        <v>575</v>
      </c>
      <c r="H101" s="19" t="s">
        <v>119</v>
      </c>
      <c r="I101" s="20" t="s">
        <v>576</v>
      </c>
      <c r="J101" s="16">
        <v>45292</v>
      </c>
      <c r="K101" s="17">
        <v>45626</v>
      </c>
      <c r="L101" s="19" t="s">
        <v>572</v>
      </c>
      <c r="M101" s="19" t="s">
        <v>577</v>
      </c>
      <c r="N101" s="25">
        <v>1000</v>
      </c>
      <c r="O101" s="13">
        <f t="shared" si="0"/>
        <v>1000</v>
      </c>
      <c r="P101" s="13"/>
      <c r="Q101" s="22"/>
      <c r="R101" s="22">
        <v>569</v>
      </c>
      <c r="S101" s="22">
        <v>1012</v>
      </c>
      <c r="T101" s="22"/>
      <c r="U101" s="22"/>
      <c r="V101" s="22"/>
      <c r="W101" s="12" t="s">
        <v>574</v>
      </c>
      <c r="X101" s="12" t="s">
        <v>558</v>
      </c>
      <c r="Y101" s="24"/>
    </row>
    <row r="102" s="2" customFormat="1" ht="120" spans="1:25">
      <c r="A102" s="10">
        <v>95</v>
      </c>
      <c r="B102" s="19" t="s">
        <v>22</v>
      </c>
      <c r="C102" s="19" t="s">
        <v>23</v>
      </c>
      <c r="D102" s="19" t="s">
        <v>152</v>
      </c>
      <c r="E102" s="19" t="s">
        <v>194</v>
      </c>
      <c r="F102" s="19" t="s">
        <v>578</v>
      </c>
      <c r="G102" s="19" t="s">
        <v>579</v>
      </c>
      <c r="H102" s="19" t="s">
        <v>119</v>
      </c>
      <c r="I102" s="20" t="str">
        <f t="shared" si="2"/>
        <v>涔山乡大石洞村</v>
      </c>
      <c r="J102" s="16">
        <v>45292</v>
      </c>
      <c r="K102" s="17">
        <v>45626</v>
      </c>
      <c r="L102" s="19" t="s">
        <v>572</v>
      </c>
      <c r="M102" s="19" t="s">
        <v>580</v>
      </c>
      <c r="N102" s="25">
        <v>1000</v>
      </c>
      <c r="O102" s="13">
        <f t="shared" si="0"/>
        <v>1000</v>
      </c>
      <c r="P102" s="13"/>
      <c r="Q102" s="22">
        <v>1</v>
      </c>
      <c r="R102" s="22">
        <v>167</v>
      </c>
      <c r="S102" s="22">
        <v>352</v>
      </c>
      <c r="T102" s="22"/>
      <c r="U102" s="22">
        <v>79</v>
      </c>
      <c r="V102" s="22">
        <v>201</v>
      </c>
      <c r="W102" s="12" t="s">
        <v>574</v>
      </c>
      <c r="X102" s="12" t="s">
        <v>521</v>
      </c>
      <c r="Y102" s="24"/>
    </row>
    <row r="103" s="2" customFormat="1" ht="108" spans="1:25">
      <c r="A103" s="10">
        <v>96</v>
      </c>
      <c r="B103" s="19" t="s">
        <v>22</v>
      </c>
      <c r="C103" s="19" t="s">
        <v>23</v>
      </c>
      <c r="D103" s="19" t="s">
        <v>152</v>
      </c>
      <c r="E103" s="24"/>
      <c r="F103" s="24"/>
      <c r="G103" s="19" t="s">
        <v>581</v>
      </c>
      <c r="H103" s="19" t="s">
        <v>88</v>
      </c>
      <c r="I103" s="20" t="s">
        <v>576</v>
      </c>
      <c r="J103" s="16">
        <v>45292</v>
      </c>
      <c r="K103" s="17">
        <v>45626</v>
      </c>
      <c r="L103" s="19" t="s">
        <v>572</v>
      </c>
      <c r="M103" s="19" t="s">
        <v>582</v>
      </c>
      <c r="N103" s="25">
        <v>3000</v>
      </c>
      <c r="O103" s="13">
        <f t="shared" si="0"/>
        <v>3000</v>
      </c>
      <c r="P103" s="13"/>
      <c r="Q103" s="22"/>
      <c r="R103" s="22">
        <v>569</v>
      </c>
      <c r="S103" s="22">
        <v>1012</v>
      </c>
      <c r="T103" s="22"/>
      <c r="U103" s="22"/>
      <c r="V103" s="22"/>
      <c r="W103" s="12" t="s">
        <v>574</v>
      </c>
      <c r="X103" s="12" t="s">
        <v>521</v>
      </c>
      <c r="Y103" s="24"/>
    </row>
    <row r="104" s="2" customFormat="1" ht="36" spans="1:25">
      <c r="A104" s="10">
        <v>97</v>
      </c>
      <c r="B104" s="19" t="s">
        <v>22</v>
      </c>
      <c r="C104" s="19" t="s">
        <v>23</v>
      </c>
      <c r="D104" s="19" t="s">
        <v>152</v>
      </c>
      <c r="E104" s="19" t="s">
        <v>117</v>
      </c>
      <c r="F104" s="20" t="s">
        <v>583</v>
      </c>
      <c r="G104" s="19" t="s">
        <v>584</v>
      </c>
      <c r="H104" s="19" t="s">
        <v>88</v>
      </c>
      <c r="I104" s="20" t="str">
        <f>E104&amp;F104</f>
        <v>石家庄镇石家庄村</v>
      </c>
      <c r="J104" s="16">
        <v>45292</v>
      </c>
      <c r="K104" s="17">
        <v>45626</v>
      </c>
      <c r="L104" s="19" t="s">
        <v>120</v>
      </c>
      <c r="M104" s="19" t="s">
        <v>585</v>
      </c>
      <c r="N104" s="25">
        <v>450</v>
      </c>
      <c r="O104" s="13">
        <f t="shared" si="0"/>
        <v>450</v>
      </c>
      <c r="P104" s="13"/>
      <c r="Q104" s="22">
        <v>1</v>
      </c>
      <c r="R104" s="22">
        <v>216</v>
      </c>
      <c r="S104" s="22">
        <v>509</v>
      </c>
      <c r="T104" s="22"/>
      <c r="U104" s="22">
        <v>87</v>
      </c>
      <c r="V104" s="22">
        <v>198</v>
      </c>
      <c r="W104" s="12" t="s">
        <v>586</v>
      </c>
      <c r="X104" s="12" t="s">
        <v>521</v>
      </c>
      <c r="Y104" s="24"/>
    </row>
    <row r="105" s="2" customFormat="1" ht="72" spans="1:25">
      <c r="A105" s="10">
        <v>98</v>
      </c>
      <c r="B105" s="19" t="s">
        <v>22</v>
      </c>
      <c r="C105" s="19" t="s">
        <v>23</v>
      </c>
      <c r="D105" s="19" t="s">
        <v>152</v>
      </c>
      <c r="E105" s="19" t="s">
        <v>180</v>
      </c>
      <c r="F105" s="19" t="s">
        <v>181</v>
      </c>
      <c r="G105" s="19" t="s">
        <v>587</v>
      </c>
      <c r="H105" s="19" t="s">
        <v>88</v>
      </c>
      <c r="I105" s="20" t="str">
        <f>E105&amp;F105</f>
        <v>东寨镇高桥洼村</v>
      </c>
      <c r="J105" s="16">
        <v>45292</v>
      </c>
      <c r="K105" s="17">
        <v>45626</v>
      </c>
      <c r="L105" s="19" t="s">
        <v>184</v>
      </c>
      <c r="M105" s="19" t="s">
        <v>588</v>
      </c>
      <c r="N105" s="25">
        <v>450</v>
      </c>
      <c r="O105" s="13">
        <f t="shared" si="0"/>
        <v>450</v>
      </c>
      <c r="P105" s="13"/>
      <c r="Q105" s="22">
        <v>1</v>
      </c>
      <c r="R105" s="22">
        <v>299</v>
      </c>
      <c r="S105" s="22">
        <v>811</v>
      </c>
      <c r="T105" s="22"/>
      <c r="U105" s="22">
        <v>133</v>
      </c>
      <c r="V105" s="22">
        <v>313</v>
      </c>
      <c r="W105" s="12" t="s">
        <v>589</v>
      </c>
      <c r="X105" s="12" t="s">
        <v>521</v>
      </c>
      <c r="Y105" s="24"/>
    </row>
    <row r="106" s="2" customFormat="1" ht="72" spans="1:25">
      <c r="A106" s="10">
        <v>99</v>
      </c>
      <c r="B106" s="19" t="s">
        <v>22</v>
      </c>
      <c r="C106" s="19" t="s">
        <v>23</v>
      </c>
      <c r="D106" s="19" t="s">
        <v>152</v>
      </c>
      <c r="E106" s="19" t="s">
        <v>159</v>
      </c>
      <c r="F106" s="19" t="s">
        <v>160</v>
      </c>
      <c r="G106" s="19" t="s">
        <v>590</v>
      </c>
      <c r="H106" s="19" t="s">
        <v>88</v>
      </c>
      <c r="I106" s="20" t="str">
        <f>E106&amp;F106</f>
        <v>余庄乡马营村</v>
      </c>
      <c r="J106" s="16">
        <v>45292</v>
      </c>
      <c r="K106" s="17">
        <v>45626</v>
      </c>
      <c r="L106" s="19" t="s">
        <v>163</v>
      </c>
      <c r="M106" s="19" t="s">
        <v>591</v>
      </c>
      <c r="N106" s="25">
        <v>100</v>
      </c>
      <c r="O106" s="13">
        <f t="shared" si="0"/>
        <v>100</v>
      </c>
      <c r="P106" s="13"/>
      <c r="Q106" s="22">
        <v>1</v>
      </c>
      <c r="R106" s="22">
        <v>149</v>
      </c>
      <c r="S106" s="22">
        <v>405</v>
      </c>
      <c r="T106" s="22"/>
      <c r="U106" s="22">
        <v>45</v>
      </c>
      <c r="V106" s="22">
        <v>98</v>
      </c>
      <c r="W106" s="12" t="s">
        <v>592</v>
      </c>
      <c r="X106" s="12" t="s">
        <v>521</v>
      </c>
      <c r="Y106" s="24"/>
    </row>
    <row r="107" s="2" customFormat="1" ht="72" spans="1:25">
      <c r="A107" s="10">
        <v>100</v>
      </c>
      <c r="B107" s="19" t="s">
        <v>22</v>
      </c>
      <c r="C107" s="19" t="s">
        <v>23</v>
      </c>
      <c r="D107" s="19" t="s">
        <v>152</v>
      </c>
      <c r="E107" s="19" t="s">
        <v>200</v>
      </c>
      <c r="F107" s="20" t="s">
        <v>593</v>
      </c>
      <c r="G107" s="19" t="s">
        <v>594</v>
      </c>
      <c r="H107" s="19" t="s">
        <v>119</v>
      </c>
      <c r="I107" s="20" t="str">
        <f t="shared" ref="I107:I113" si="3">E107&amp;F107</f>
        <v>宁化镇宁化村</v>
      </c>
      <c r="J107" s="16">
        <v>45292</v>
      </c>
      <c r="K107" s="17">
        <v>45626</v>
      </c>
      <c r="L107" s="19" t="s">
        <v>202</v>
      </c>
      <c r="M107" s="19" t="s">
        <v>595</v>
      </c>
      <c r="N107" s="25">
        <v>520</v>
      </c>
      <c r="O107" s="13">
        <f t="shared" si="0"/>
        <v>520</v>
      </c>
      <c r="P107" s="13"/>
      <c r="Q107" s="22">
        <v>1</v>
      </c>
      <c r="R107" s="22">
        <v>296</v>
      </c>
      <c r="S107" s="22">
        <v>679</v>
      </c>
      <c r="T107" s="22"/>
      <c r="U107" s="22">
        <v>53</v>
      </c>
      <c r="V107" s="22">
        <v>99</v>
      </c>
      <c r="W107" s="12" t="s">
        <v>596</v>
      </c>
      <c r="X107" s="12" t="s">
        <v>521</v>
      </c>
      <c r="Y107" s="24"/>
    </row>
    <row r="108" s="2" customFormat="1" ht="132" spans="1:25">
      <c r="A108" s="10">
        <v>101</v>
      </c>
      <c r="B108" s="19" t="s">
        <v>22</v>
      </c>
      <c r="C108" s="19" t="s">
        <v>23</v>
      </c>
      <c r="D108" s="19" t="s">
        <v>152</v>
      </c>
      <c r="E108" s="19" t="s">
        <v>111</v>
      </c>
      <c r="F108" s="20" t="s">
        <v>597</v>
      </c>
      <c r="G108" s="19" t="s">
        <v>598</v>
      </c>
      <c r="H108" s="19" t="s">
        <v>88</v>
      </c>
      <c r="I108" s="20" t="str">
        <f t="shared" si="3"/>
        <v>西马坊乡馒头山村</v>
      </c>
      <c r="J108" s="16">
        <v>45292</v>
      </c>
      <c r="K108" s="17">
        <v>45626</v>
      </c>
      <c r="L108" s="19" t="s">
        <v>113</v>
      </c>
      <c r="M108" s="19" t="s">
        <v>599</v>
      </c>
      <c r="N108" s="25">
        <v>1500</v>
      </c>
      <c r="O108" s="13">
        <f t="shared" si="0"/>
        <v>1500</v>
      </c>
      <c r="P108" s="13"/>
      <c r="Q108" s="22">
        <v>1</v>
      </c>
      <c r="R108" s="22">
        <v>330</v>
      </c>
      <c r="S108" s="22">
        <v>823</v>
      </c>
      <c r="T108" s="22"/>
      <c r="U108" s="22">
        <v>138</v>
      </c>
      <c r="V108" s="22">
        <v>326</v>
      </c>
      <c r="W108" s="12" t="s">
        <v>600</v>
      </c>
      <c r="X108" s="12" t="s">
        <v>521</v>
      </c>
      <c r="Y108" s="24"/>
    </row>
    <row r="109" s="2" customFormat="1" ht="36" spans="1:25">
      <c r="A109" s="10">
        <v>102</v>
      </c>
      <c r="B109" s="19" t="s">
        <v>22</v>
      </c>
      <c r="C109" s="19" t="s">
        <v>23</v>
      </c>
      <c r="D109" s="19" t="s">
        <v>152</v>
      </c>
      <c r="E109" s="19" t="s">
        <v>194</v>
      </c>
      <c r="F109" s="19" t="s">
        <v>578</v>
      </c>
      <c r="G109" s="19" t="s">
        <v>601</v>
      </c>
      <c r="H109" s="19" t="s">
        <v>88</v>
      </c>
      <c r="I109" s="20" t="str">
        <f t="shared" si="3"/>
        <v>涔山乡大石洞村</v>
      </c>
      <c r="J109" s="16">
        <v>45292</v>
      </c>
      <c r="K109" s="17">
        <v>45626</v>
      </c>
      <c r="L109" s="19" t="s">
        <v>196</v>
      </c>
      <c r="M109" s="19" t="s">
        <v>602</v>
      </c>
      <c r="N109" s="25">
        <v>50</v>
      </c>
      <c r="O109" s="13">
        <f t="shared" si="0"/>
        <v>50</v>
      </c>
      <c r="P109" s="13"/>
      <c r="Q109" s="22">
        <v>1</v>
      </c>
      <c r="R109" s="22">
        <v>167</v>
      </c>
      <c r="S109" s="22">
        <v>352</v>
      </c>
      <c r="T109" s="22"/>
      <c r="U109" s="22">
        <v>79</v>
      </c>
      <c r="V109" s="22">
        <v>201</v>
      </c>
      <c r="W109" s="12" t="s">
        <v>603</v>
      </c>
      <c r="X109" s="12" t="s">
        <v>521</v>
      </c>
      <c r="Y109" s="24"/>
    </row>
    <row r="110" s="2" customFormat="1" ht="108" spans="1:25">
      <c r="A110" s="10">
        <v>103</v>
      </c>
      <c r="B110" s="19" t="s">
        <v>22</v>
      </c>
      <c r="C110" s="19" t="s">
        <v>23</v>
      </c>
      <c r="D110" s="19" t="s">
        <v>152</v>
      </c>
      <c r="E110" s="19" t="s">
        <v>194</v>
      </c>
      <c r="F110" s="19" t="s">
        <v>604</v>
      </c>
      <c r="G110" s="19" t="s">
        <v>605</v>
      </c>
      <c r="H110" s="19" t="s">
        <v>88</v>
      </c>
      <c r="I110" s="20" t="str">
        <f t="shared" si="3"/>
        <v>涔山乡王化沟村</v>
      </c>
      <c r="J110" s="16">
        <v>45292</v>
      </c>
      <c r="K110" s="17">
        <v>45626</v>
      </c>
      <c r="L110" s="19" t="s">
        <v>196</v>
      </c>
      <c r="M110" s="19" t="s">
        <v>606</v>
      </c>
      <c r="N110" s="25">
        <v>130</v>
      </c>
      <c r="O110" s="13">
        <f t="shared" si="0"/>
        <v>130</v>
      </c>
      <c r="P110" s="13"/>
      <c r="Q110" s="22">
        <v>1</v>
      </c>
      <c r="R110" s="22">
        <v>164</v>
      </c>
      <c r="S110" s="22">
        <v>373</v>
      </c>
      <c r="T110" s="22"/>
      <c r="U110" s="22">
        <v>73</v>
      </c>
      <c r="V110" s="22">
        <v>160</v>
      </c>
      <c r="W110" s="12" t="s">
        <v>607</v>
      </c>
      <c r="X110" s="12" t="s">
        <v>521</v>
      </c>
      <c r="Y110" s="24"/>
    </row>
    <row r="111" s="2" customFormat="1" ht="59.5" spans="1:25">
      <c r="A111" s="10">
        <v>104</v>
      </c>
      <c r="B111" s="19" t="s">
        <v>22</v>
      </c>
      <c r="C111" s="19" t="s">
        <v>23</v>
      </c>
      <c r="D111" s="19" t="s">
        <v>152</v>
      </c>
      <c r="E111" s="19" t="s">
        <v>194</v>
      </c>
      <c r="F111" s="24"/>
      <c r="G111" s="19" t="s">
        <v>608</v>
      </c>
      <c r="H111" s="19" t="s">
        <v>88</v>
      </c>
      <c r="I111" s="20" t="s">
        <v>194</v>
      </c>
      <c r="J111" s="16">
        <v>45292</v>
      </c>
      <c r="K111" s="17">
        <v>45626</v>
      </c>
      <c r="L111" s="19" t="s">
        <v>196</v>
      </c>
      <c r="M111" s="19" t="s">
        <v>609</v>
      </c>
      <c r="N111" s="25">
        <v>309</v>
      </c>
      <c r="O111" s="13">
        <v>300</v>
      </c>
      <c r="P111" s="13">
        <v>9</v>
      </c>
      <c r="Q111" s="26"/>
      <c r="R111" s="26">
        <v>2041</v>
      </c>
      <c r="S111" s="26">
        <v>4760</v>
      </c>
      <c r="T111" s="26"/>
      <c r="U111" s="26"/>
      <c r="V111" s="26"/>
      <c r="W111" s="27" t="s">
        <v>610</v>
      </c>
      <c r="X111" s="27" t="s">
        <v>611</v>
      </c>
      <c r="Y111" s="24"/>
    </row>
    <row r="112" s="2" customFormat="1" ht="72" spans="1:25">
      <c r="A112" s="10">
        <v>105</v>
      </c>
      <c r="B112" s="19" t="s">
        <v>22</v>
      </c>
      <c r="C112" s="19" t="s">
        <v>23</v>
      </c>
      <c r="D112" s="19" t="s">
        <v>152</v>
      </c>
      <c r="E112" s="19" t="s">
        <v>200</v>
      </c>
      <c r="F112" s="20" t="s">
        <v>593</v>
      </c>
      <c r="G112" s="19" t="s">
        <v>612</v>
      </c>
      <c r="H112" s="19" t="s">
        <v>119</v>
      </c>
      <c r="I112" s="20" t="str">
        <f t="shared" si="3"/>
        <v>宁化镇宁化村</v>
      </c>
      <c r="J112" s="16">
        <v>45292</v>
      </c>
      <c r="K112" s="17">
        <v>45626</v>
      </c>
      <c r="L112" s="19" t="s">
        <v>202</v>
      </c>
      <c r="M112" s="19" t="s">
        <v>613</v>
      </c>
      <c r="N112" s="25">
        <v>570</v>
      </c>
      <c r="O112" s="13">
        <v>520</v>
      </c>
      <c r="P112" s="13">
        <v>50</v>
      </c>
      <c r="Q112" s="22">
        <v>1</v>
      </c>
      <c r="R112" s="26">
        <v>1238</v>
      </c>
      <c r="S112" s="26">
        <v>3129</v>
      </c>
      <c r="T112" s="26"/>
      <c r="U112" s="26"/>
      <c r="V112" s="26"/>
      <c r="W112" s="27" t="s">
        <v>614</v>
      </c>
      <c r="X112" s="27" t="s">
        <v>615</v>
      </c>
      <c r="Y112" s="24"/>
    </row>
    <row r="113" s="2" customFormat="1" ht="52.5" spans="1:25">
      <c r="A113" s="10">
        <v>106</v>
      </c>
      <c r="B113" s="19" t="s">
        <v>22</v>
      </c>
      <c r="C113" s="19" t="s">
        <v>23</v>
      </c>
      <c r="D113" s="19" t="s">
        <v>152</v>
      </c>
      <c r="E113" s="19" t="s">
        <v>117</v>
      </c>
      <c r="F113" s="20" t="s">
        <v>583</v>
      </c>
      <c r="G113" s="19" t="s">
        <v>616</v>
      </c>
      <c r="H113" s="19" t="s">
        <v>88</v>
      </c>
      <c r="I113" s="20" t="str">
        <f t="shared" si="3"/>
        <v>石家庄镇石家庄村</v>
      </c>
      <c r="J113" s="16">
        <v>45292</v>
      </c>
      <c r="K113" s="17">
        <v>45626</v>
      </c>
      <c r="L113" s="19" t="s">
        <v>120</v>
      </c>
      <c r="M113" s="19" t="s">
        <v>617</v>
      </c>
      <c r="N113" s="25">
        <v>650</v>
      </c>
      <c r="O113" s="13">
        <v>100</v>
      </c>
      <c r="P113" s="13">
        <v>550</v>
      </c>
      <c r="Q113" s="22">
        <v>1</v>
      </c>
      <c r="R113" s="26">
        <v>218</v>
      </c>
      <c r="S113" s="26">
        <v>529</v>
      </c>
      <c r="T113" s="26"/>
      <c r="U113" s="26"/>
      <c r="V113" s="26"/>
      <c r="W113" s="28" t="s">
        <v>618</v>
      </c>
      <c r="X113" s="27" t="s">
        <v>619</v>
      </c>
      <c r="Y113" s="24"/>
    </row>
    <row r="114" s="2" customFormat="1" ht="25.5" spans="1:25">
      <c r="A114" s="10">
        <v>107</v>
      </c>
      <c r="B114" s="19" t="s">
        <v>22</v>
      </c>
      <c r="C114" s="19" t="s">
        <v>23</v>
      </c>
      <c r="D114" s="19" t="s">
        <v>152</v>
      </c>
      <c r="E114" s="20" t="s">
        <v>213</v>
      </c>
      <c r="F114" s="24"/>
      <c r="G114" s="19" t="s">
        <v>620</v>
      </c>
      <c r="H114" s="19" t="s">
        <v>88</v>
      </c>
      <c r="I114" s="20" t="s">
        <v>213</v>
      </c>
      <c r="J114" s="16">
        <v>45292</v>
      </c>
      <c r="K114" s="17">
        <v>45626</v>
      </c>
      <c r="L114" s="19" t="s">
        <v>215</v>
      </c>
      <c r="M114" s="19" t="s">
        <v>621</v>
      </c>
      <c r="N114" s="25">
        <v>200</v>
      </c>
      <c r="O114" s="13">
        <f>N114</f>
        <v>200</v>
      </c>
      <c r="P114" s="13"/>
      <c r="Q114" s="22">
        <v>11</v>
      </c>
      <c r="R114" s="22">
        <v>2581</v>
      </c>
      <c r="S114" s="22">
        <v>6877</v>
      </c>
      <c r="T114" s="22"/>
      <c r="U114" s="22">
        <v>1108</v>
      </c>
      <c r="V114" s="22">
        <v>2856</v>
      </c>
      <c r="W114" s="29" t="s">
        <v>622</v>
      </c>
      <c r="X114" s="12" t="s">
        <v>521</v>
      </c>
      <c r="Y114" s="24"/>
    </row>
    <row r="115" s="2" customFormat="1" ht="60" spans="1:25">
      <c r="A115" s="10">
        <v>108</v>
      </c>
      <c r="B115" s="19" t="s">
        <v>22</v>
      </c>
      <c r="C115" s="19" t="s">
        <v>23</v>
      </c>
      <c r="D115" s="19" t="s">
        <v>152</v>
      </c>
      <c r="E115" s="19" t="s">
        <v>200</v>
      </c>
      <c r="F115" s="20" t="s">
        <v>623</v>
      </c>
      <c r="G115" s="19" t="s">
        <v>624</v>
      </c>
      <c r="H115" s="19" t="s">
        <v>119</v>
      </c>
      <c r="I115" s="20" t="str">
        <f>E115&amp;F115</f>
        <v>宁化镇头马营村</v>
      </c>
      <c r="J115" s="16">
        <v>45292</v>
      </c>
      <c r="K115" s="17">
        <v>45626</v>
      </c>
      <c r="L115" s="19" t="s">
        <v>202</v>
      </c>
      <c r="M115" s="19" t="s">
        <v>625</v>
      </c>
      <c r="N115" s="25">
        <v>350</v>
      </c>
      <c r="O115" s="13">
        <f>N115</f>
        <v>350</v>
      </c>
      <c r="P115" s="13"/>
      <c r="Q115" s="22">
        <v>1</v>
      </c>
      <c r="R115" s="22">
        <v>495</v>
      </c>
      <c r="S115" s="22">
        <v>1262</v>
      </c>
      <c r="T115" s="22"/>
      <c r="U115" s="22">
        <v>142</v>
      </c>
      <c r="V115" s="22">
        <v>293</v>
      </c>
      <c r="W115" s="12" t="s">
        <v>626</v>
      </c>
      <c r="X115" s="12" t="s">
        <v>627</v>
      </c>
      <c r="Y115" s="24"/>
    </row>
    <row r="116" s="2" customFormat="1" ht="60" spans="1:25">
      <c r="A116" s="10">
        <v>109</v>
      </c>
      <c r="B116" s="19" t="s">
        <v>22</v>
      </c>
      <c r="C116" s="19" t="s">
        <v>23</v>
      </c>
      <c r="D116" s="19" t="s">
        <v>152</v>
      </c>
      <c r="E116" s="19" t="s">
        <v>200</v>
      </c>
      <c r="F116" s="20" t="s">
        <v>593</v>
      </c>
      <c r="G116" s="19" t="s">
        <v>628</v>
      </c>
      <c r="H116" s="19" t="s">
        <v>88</v>
      </c>
      <c r="I116" s="20" t="str">
        <f>E116&amp;F116</f>
        <v>宁化镇宁化村</v>
      </c>
      <c r="J116" s="16">
        <v>45292</v>
      </c>
      <c r="K116" s="17">
        <v>45626</v>
      </c>
      <c r="L116" s="19" t="s">
        <v>202</v>
      </c>
      <c r="M116" s="19" t="s">
        <v>629</v>
      </c>
      <c r="N116" s="25">
        <v>170</v>
      </c>
      <c r="O116" s="13">
        <v>120</v>
      </c>
      <c r="P116" s="13">
        <v>50</v>
      </c>
      <c r="Q116" s="22">
        <v>1</v>
      </c>
      <c r="R116" s="26">
        <v>699</v>
      </c>
      <c r="S116" s="26">
        <v>1781</v>
      </c>
      <c r="T116" s="26"/>
      <c r="U116" s="26"/>
      <c r="V116" s="26"/>
      <c r="W116" s="27" t="s">
        <v>630</v>
      </c>
      <c r="X116" s="27" t="s">
        <v>631</v>
      </c>
      <c r="Y116" s="24"/>
    </row>
    <row r="117" s="2" customFormat="1" ht="180" spans="1:25">
      <c r="A117" s="10">
        <v>110</v>
      </c>
      <c r="B117" s="19" t="s">
        <v>22</v>
      </c>
      <c r="C117" s="19" t="s">
        <v>23</v>
      </c>
      <c r="D117" s="19" t="s">
        <v>632</v>
      </c>
      <c r="E117" s="19" t="s">
        <v>103</v>
      </c>
      <c r="F117" s="19" t="s">
        <v>633</v>
      </c>
      <c r="G117" s="19" t="s">
        <v>634</v>
      </c>
      <c r="H117" s="19" t="s">
        <v>88</v>
      </c>
      <c r="I117" s="20" t="str">
        <f>E117&amp;F117</f>
        <v>党群服务中心惠民社区</v>
      </c>
      <c r="J117" s="16">
        <v>45292</v>
      </c>
      <c r="K117" s="17">
        <v>45626</v>
      </c>
      <c r="L117" s="20" t="s">
        <v>107</v>
      </c>
      <c r="M117" s="19" t="s">
        <v>635</v>
      </c>
      <c r="N117" s="25">
        <v>370</v>
      </c>
      <c r="O117" s="13">
        <f t="shared" ref="O117:O130" si="4">N117</f>
        <v>370</v>
      </c>
      <c r="P117" s="13"/>
      <c r="Q117" s="22">
        <v>1</v>
      </c>
      <c r="R117" s="22">
        <v>826</v>
      </c>
      <c r="S117" s="22">
        <v>2007</v>
      </c>
      <c r="T117" s="22"/>
      <c r="U117" s="22">
        <v>409</v>
      </c>
      <c r="V117" s="22">
        <v>1019</v>
      </c>
      <c r="W117" s="12" t="s">
        <v>636</v>
      </c>
      <c r="X117" s="12" t="s">
        <v>505</v>
      </c>
      <c r="Y117" s="24"/>
    </row>
    <row r="118" s="2" customFormat="1" ht="72" spans="1:25">
      <c r="A118" s="10">
        <v>111</v>
      </c>
      <c r="B118" s="19" t="s">
        <v>22</v>
      </c>
      <c r="C118" s="19" t="s">
        <v>23</v>
      </c>
      <c r="D118" s="19" t="s">
        <v>632</v>
      </c>
      <c r="E118" s="19" t="s">
        <v>129</v>
      </c>
      <c r="F118" s="20" t="s">
        <v>637</v>
      </c>
      <c r="G118" s="19" t="s">
        <v>638</v>
      </c>
      <c r="H118" s="19" t="s">
        <v>88</v>
      </c>
      <c r="I118" s="20" t="str">
        <f>E118&amp;F118</f>
        <v>迭台寺乡迭台寺村</v>
      </c>
      <c r="J118" s="16">
        <v>45292</v>
      </c>
      <c r="K118" s="17">
        <v>45626</v>
      </c>
      <c r="L118" s="19" t="s">
        <v>133</v>
      </c>
      <c r="M118" s="19" t="s">
        <v>639</v>
      </c>
      <c r="N118" s="25">
        <v>35</v>
      </c>
      <c r="O118" s="13">
        <f t="shared" si="4"/>
        <v>35</v>
      </c>
      <c r="P118" s="13"/>
      <c r="Q118" s="22">
        <v>1</v>
      </c>
      <c r="R118" s="22">
        <v>210</v>
      </c>
      <c r="S118" s="22">
        <v>602</v>
      </c>
      <c r="T118" s="22"/>
      <c r="U118" s="22">
        <v>94</v>
      </c>
      <c r="V118" s="22">
        <v>240</v>
      </c>
      <c r="W118" s="12" t="s">
        <v>640</v>
      </c>
      <c r="X118" s="12" t="s">
        <v>641</v>
      </c>
      <c r="Y118" s="24"/>
    </row>
    <row r="119" s="2" customFormat="1" ht="36" spans="1:25">
      <c r="A119" s="10">
        <v>112</v>
      </c>
      <c r="B119" s="19" t="s">
        <v>22</v>
      </c>
      <c r="C119" s="19" t="s">
        <v>23</v>
      </c>
      <c r="D119" s="19" t="s">
        <v>632</v>
      </c>
      <c r="E119" s="19" t="s">
        <v>117</v>
      </c>
      <c r="F119" s="20" t="s">
        <v>642</v>
      </c>
      <c r="G119" s="19" t="s">
        <v>643</v>
      </c>
      <c r="H119" s="19" t="s">
        <v>88</v>
      </c>
      <c r="I119" s="20" t="str">
        <f>E119&amp;F119</f>
        <v>石家庄镇王家沟村</v>
      </c>
      <c r="J119" s="16">
        <v>45292</v>
      </c>
      <c r="K119" s="17">
        <v>45626</v>
      </c>
      <c r="L119" s="19" t="s">
        <v>120</v>
      </c>
      <c r="M119" s="19" t="s">
        <v>644</v>
      </c>
      <c r="N119" s="25">
        <v>270</v>
      </c>
      <c r="O119" s="13">
        <f t="shared" si="4"/>
        <v>270</v>
      </c>
      <c r="P119" s="13"/>
      <c r="Q119" s="22">
        <v>1</v>
      </c>
      <c r="R119" s="22">
        <v>157</v>
      </c>
      <c r="S119" s="22">
        <v>339</v>
      </c>
      <c r="T119" s="22"/>
      <c r="U119" s="22">
        <v>75</v>
      </c>
      <c r="V119" s="22">
        <v>150</v>
      </c>
      <c r="W119" s="12" t="s">
        <v>645</v>
      </c>
      <c r="X119" s="12" t="s">
        <v>521</v>
      </c>
      <c r="Y119" s="24"/>
    </row>
    <row r="120" s="2" customFormat="1" ht="132" spans="1:25">
      <c r="A120" s="10">
        <v>113</v>
      </c>
      <c r="B120" s="19" t="s">
        <v>22</v>
      </c>
      <c r="C120" s="19" t="s">
        <v>23</v>
      </c>
      <c r="D120" s="19" t="s">
        <v>632</v>
      </c>
      <c r="E120" s="19" t="s">
        <v>153</v>
      </c>
      <c r="F120" s="20" t="s">
        <v>646</v>
      </c>
      <c r="G120" s="19" t="s">
        <v>647</v>
      </c>
      <c r="H120" s="19" t="s">
        <v>88</v>
      </c>
      <c r="I120" s="20" t="str">
        <f t="shared" ref="I120:I127" si="5">E120&amp;F120</f>
        <v>凤凰镇杨庄村</v>
      </c>
      <c r="J120" s="16">
        <v>45292</v>
      </c>
      <c r="K120" s="17">
        <v>45626</v>
      </c>
      <c r="L120" s="19" t="s">
        <v>155</v>
      </c>
      <c r="M120" s="19" t="s">
        <v>648</v>
      </c>
      <c r="N120" s="25">
        <v>320</v>
      </c>
      <c r="O120" s="13">
        <f t="shared" si="4"/>
        <v>320</v>
      </c>
      <c r="P120" s="13"/>
      <c r="Q120" s="22">
        <v>1</v>
      </c>
      <c r="R120" s="22">
        <v>302</v>
      </c>
      <c r="S120" s="22">
        <v>753</v>
      </c>
      <c r="T120" s="22"/>
      <c r="U120" s="22">
        <v>55</v>
      </c>
      <c r="V120" s="22">
        <v>127</v>
      </c>
      <c r="W120" s="12" t="s">
        <v>649</v>
      </c>
      <c r="X120" s="12" t="s">
        <v>530</v>
      </c>
      <c r="Y120" s="24"/>
    </row>
    <row r="121" s="2" customFormat="1" ht="48" spans="1:25">
      <c r="A121" s="10">
        <v>114</v>
      </c>
      <c r="B121" s="19" t="s">
        <v>22</v>
      </c>
      <c r="C121" s="19" t="s">
        <v>24</v>
      </c>
      <c r="D121" s="19" t="s">
        <v>650</v>
      </c>
      <c r="E121" s="19" t="s">
        <v>94</v>
      </c>
      <c r="F121" s="19" t="s">
        <v>651</v>
      </c>
      <c r="G121" s="19" t="s">
        <v>652</v>
      </c>
      <c r="H121" s="19" t="s">
        <v>88</v>
      </c>
      <c r="I121" s="20" t="str">
        <f t="shared" si="5"/>
        <v>薛家洼乡宽草坪村</v>
      </c>
      <c r="J121" s="16">
        <v>45292</v>
      </c>
      <c r="K121" s="17">
        <v>45626</v>
      </c>
      <c r="L121" s="19" t="s">
        <v>96</v>
      </c>
      <c r="M121" s="19" t="s">
        <v>653</v>
      </c>
      <c r="N121" s="25">
        <v>50</v>
      </c>
      <c r="O121" s="13">
        <f t="shared" si="4"/>
        <v>50</v>
      </c>
      <c r="P121" s="13"/>
      <c r="Q121" s="22">
        <v>1</v>
      </c>
      <c r="R121" s="22">
        <v>245</v>
      </c>
      <c r="S121" s="22">
        <v>649</v>
      </c>
      <c r="T121" s="22"/>
      <c r="U121" s="22">
        <v>21</v>
      </c>
      <c r="V121" s="22">
        <v>41</v>
      </c>
      <c r="W121" s="12" t="s">
        <v>654</v>
      </c>
      <c r="X121" s="12" t="s">
        <v>505</v>
      </c>
      <c r="Y121" s="24"/>
    </row>
    <row r="122" s="2" customFormat="1" ht="48" spans="1:25">
      <c r="A122" s="10">
        <v>115</v>
      </c>
      <c r="B122" s="19" t="s">
        <v>22</v>
      </c>
      <c r="C122" s="19" t="s">
        <v>24</v>
      </c>
      <c r="D122" s="19" t="s">
        <v>650</v>
      </c>
      <c r="E122" s="19" t="s">
        <v>200</v>
      </c>
      <c r="F122" s="20" t="s">
        <v>655</v>
      </c>
      <c r="G122" s="19" t="s">
        <v>656</v>
      </c>
      <c r="H122" s="19" t="s">
        <v>88</v>
      </c>
      <c r="I122" s="20" t="str">
        <f t="shared" si="5"/>
        <v>宁化镇蒯屯关村</v>
      </c>
      <c r="J122" s="16">
        <v>45292</v>
      </c>
      <c r="K122" s="17">
        <v>45626</v>
      </c>
      <c r="L122" s="19" t="s">
        <v>202</v>
      </c>
      <c r="M122" s="19" t="s">
        <v>657</v>
      </c>
      <c r="N122" s="25">
        <v>382</v>
      </c>
      <c r="O122" s="13">
        <f t="shared" si="4"/>
        <v>382</v>
      </c>
      <c r="P122" s="13"/>
      <c r="Q122" s="22">
        <v>1</v>
      </c>
      <c r="R122" s="22">
        <v>426</v>
      </c>
      <c r="S122" s="22">
        <v>1109</v>
      </c>
      <c r="T122" s="22"/>
      <c r="U122" s="22">
        <v>124</v>
      </c>
      <c r="V122" s="22">
        <v>321</v>
      </c>
      <c r="W122" s="12" t="s">
        <v>658</v>
      </c>
      <c r="X122" s="12" t="s">
        <v>530</v>
      </c>
      <c r="Y122" s="24"/>
    </row>
    <row r="123" s="2" customFormat="1" ht="84" spans="1:25">
      <c r="A123" s="10">
        <v>116</v>
      </c>
      <c r="B123" s="19" t="s">
        <v>22</v>
      </c>
      <c r="C123" s="19" t="s">
        <v>24</v>
      </c>
      <c r="D123" s="19" t="s">
        <v>650</v>
      </c>
      <c r="E123" s="20" t="s">
        <v>223</v>
      </c>
      <c r="F123" s="19" t="s">
        <v>224</v>
      </c>
      <c r="G123" s="19" t="s">
        <v>659</v>
      </c>
      <c r="H123" s="19" t="s">
        <v>88</v>
      </c>
      <c r="I123" s="20" t="str">
        <f t="shared" si="5"/>
        <v>阳方口镇大水口村</v>
      </c>
      <c r="J123" s="16">
        <v>45292</v>
      </c>
      <c r="K123" s="17">
        <v>45626</v>
      </c>
      <c r="L123" s="12" t="s">
        <v>227</v>
      </c>
      <c r="M123" s="19" t="s">
        <v>660</v>
      </c>
      <c r="N123" s="25">
        <v>100</v>
      </c>
      <c r="O123" s="13">
        <f t="shared" si="4"/>
        <v>100</v>
      </c>
      <c r="P123" s="13"/>
      <c r="Q123" s="22">
        <v>1</v>
      </c>
      <c r="R123" s="22">
        <v>370</v>
      </c>
      <c r="S123" s="22">
        <v>907</v>
      </c>
      <c r="T123" s="22"/>
      <c r="U123" s="22">
        <v>103</v>
      </c>
      <c r="V123" s="22">
        <v>253</v>
      </c>
      <c r="W123" s="12" t="s">
        <v>661</v>
      </c>
      <c r="X123" s="12" t="s">
        <v>505</v>
      </c>
      <c r="Y123" s="24"/>
    </row>
    <row r="124" s="2" customFormat="1" ht="24" spans="1:25">
      <c r="A124" s="10">
        <v>117</v>
      </c>
      <c r="B124" s="19" t="s">
        <v>22</v>
      </c>
      <c r="C124" s="19" t="s">
        <v>24</v>
      </c>
      <c r="D124" s="19" t="s">
        <v>650</v>
      </c>
      <c r="E124" s="24"/>
      <c r="F124" s="24"/>
      <c r="G124" s="19" t="s">
        <v>662</v>
      </c>
      <c r="H124" s="19" t="s">
        <v>88</v>
      </c>
      <c r="I124" s="20" t="s">
        <v>124</v>
      </c>
      <c r="J124" s="16">
        <v>45292</v>
      </c>
      <c r="K124" s="17">
        <v>45626</v>
      </c>
      <c r="L124" s="19" t="s">
        <v>663</v>
      </c>
      <c r="M124" s="19" t="s">
        <v>664</v>
      </c>
      <c r="N124" s="25">
        <v>500</v>
      </c>
      <c r="O124" s="13">
        <f t="shared" si="4"/>
        <v>500</v>
      </c>
      <c r="P124" s="13"/>
      <c r="Q124" s="22"/>
      <c r="R124" s="22">
        <v>300</v>
      </c>
      <c r="S124" s="22">
        <v>469</v>
      </c>
      <c r="T124" s="22"/>
      <c r="U124" s="22"/>
      <c r="V124" s="22"/>
      <c r="W124" s="12" t="s">
        <v>665</v>
      </c>
      <c r="X124" s="12" t="s">
        <v>558</v>
      </c>
      <c r="Y124" s="24"/>
    </row>
    <row r="125" s="2" customFormat="1" ht="96" spans="1:25">
      <c r="A125" s="10">
        <v>118</v>
      </c>
      <c r="B125" s="19" t="s">
        <v>22</v>
      </c>
      <c r="C125" s="19" t="s">
        <v>24</v>
      </c>
      <c r="D125" s="19" t="s">
        <v>206</v>
      </c>
      <c r="E125" s="20" t="s">
        <v>85</v>
      </c>
      <c r="F125" s="19" t="s">
        <v>666</v>
      </c>
      <c r="G125" s="19" t="s">
        <v>667</v>
      </c>
      <c r="H125" s="19" t="s">
        <v>88</v>
      </c>
      <c r="I125" s="20" t="str">
        <f t="shared" si="5"/>
        <v>怀道乡中马坊村</v>
      </c>
      <c r="J125" s="16">
        <v>45292</v>
      </c>
      <c r="K125" s="17">
        <v>45626</v>
      </c>
      <c r="L125" s="12" t="s">
        <v>90</v>
      </c>
      <c r="M125" s="19" t="s">
        <v>668</v>
      </c>
      <c r="N125" s="25">
        <v>150</v>
      </c>
      <c r="O125" s="13">
        <f t="shared" si="4"/>
        <v>150</v>
      </c>
      <c r="P125" s="13"/>
      <c r="Q125" s="22">
        <v>1</v>
      </c>
      <c r="R125" s="22">
        <v>138</v>
      </c>
      <c r="S125" s="22">
        <v>360</v>
      </c>
      <c r="T125" s="22"/>
      <c r="U125" s="22">
        <v>57</v>
      </c>
      <c r="V125" s="22">
        <v>133</v>
      </c>
      <c r="W125" s="12" t="s">
        <v>669</v>
      </c>
      <c r="X125" s="12" t="s">
        <v>521</v>
      </c>
      <c r="Y125" s="24"/>
    </row>
    <row r="126" s="2" customFormat="1" ht="84" spans="1:25">
      <c r="A126" s="10">
        <v>119</v>
      </c>
      <c r="B126" s="19" t="s">
        <v>22</v>
      </c>
      <c r="C126" s="19" t="s">
        <v>24</v>
      </c>
      <c r="D126" s="19" t="s">
        <v>206</v>
      </c>
      <c r="E126" s="19" t="s">
        <v>180</v>
      </c>
      <c r="F126" s="19" t="s">
        <v>438</v>
      </c>
      <c r="G126" s="19" t="s">
        <v>670</v>
      </c>
      <c r="H126" s="19" t="s">
        <v>88</v>
      </c>
      <c r="I126" s="20" t="str">
        <f t="shared" si="5"/>
        <v>东寨镇三马营村</v>
      </c>
      <c r="J126" s="16">
        <v>45292</v>
      </c>
      <c r="K126" s="17">
        <v>45626</v>
      </c>
      <c r="L126" s="19" t="s">
        <v>184</v>
      </c>
      <c r="M126" s="19" t="s">
        <v>671</v>
      </c>
      <c r="N126" s="25">
        <v>520</v>
      </c>
      <c r="O126" s="13">
        <f t="shared" si="4"/>
        <v>520</v>
      </c>
      <c r="P126" s="13"/>
      <c r="Q126" s="22">
        <v>1</v>
      </c>
      <c r="R126" s="22">
        <v>710</v>
      </c>
      <c r="S126" s="22">
        <v>1793</v>
      </c>
      <c r="T126" s="22"/>
      <c r="U126" s="22">
        <v>159</v>
      </c>
      <c r="V126" s="22">
        <v>363</v>
      </c>
      <c r="W126" s="12" t="s">
        <v>672</v>
      </c>
      <c r="X126" s="12" t="s">
        <v>505</v>
      </c>
      <c r="Y126" s="24"/>
    </row>
    <row r="127" s="2" customFormat="1" ht="192" spans="1:25">
      <c r="A127" s="10">
        <v>120</v>
      </c>
      <c r="B127" s="19" t="s">
        <v>22</v>
      </c>
      <c r="C127" s="19" t="s">
        <v>24</v>
      </c>
      <c r="D127" s="19" t="s">
        <v>206</v>
      </c>
      <c r="E127" s="20" t="s">
        <v>111</v>
      </c>
      <c r="F127" s="19" t="s">
        <v>522</v>
      </c>
      <c r="G127" s="19" t="s">
        <v>673</v>
      </c>
      <c r="H127" s="19" t="s">
        <v>88</v>
      </c>
      <c r="I127" s="20" t="str">
        <f t="shared" si="5"/>
        <v>西马坊乡夥和沟村</v>
      </c>
      <c r="J127" s="16">
        <v>45292</v>
      </c>
      <c r="K127" s="17">
        <v>45626</v>
      </c>
      <c r="L127" s="19" t="s">
        <v>113</v>
      </c>
      <c r="M127" s="19" t="s">
        <v>674</v>
      </c>
      <c r="N127" s="25">
        <v>530</v>
      </c>
      <c r="O127" s="13">
        <f t="shared" si="4"/>
        <v>530</v>
      </c>
      <c r="P127" s="13"/>
      <c r="Q127" s="22">
        <v>1</v>
      </c>
      <c r="R127" s="22">
        <v>313</v>
      </c>
      <c r="S127" s="22">
        <v>810</v>
      </c>
      <c r="T127" s="22"/>
      <c r="U127" s="22">
        <v>121</v>
      </c>
      <c r="V127" s="22">
        <v>268</v>
      </c>
      <c r="W127" s="12" t="s">
        <v>675</v>
      </c>
      <c r="X127" s="12" t="s">
        <v>505</v>
      </c>
      <c r="Y127" s="24"/>
    </row>
    <row r="128" s="2" customFormat="1" ht="36" spans="1:25">
      <c r="A128" s="10">
        <v>121</v>
      </c>
      <c r="B128" s="19" t="s">
        <v>22</v>
      </c>
      <c r="C128" s="19" t="s">
        <v>24</v>
      </c>
      <c r="D128" s="19" t="s">
        <v>206</v>
      </c>
      <c r="E128" s="20" t="s">
        <v>117</v>
      </c>
      <c r="F128" s="19" t="s">
        <v>342</v>
      </c>
      <c r="G128" s="19" t="s">
        <v>676</v>
      </c>
      <c r="H128" s="19" t="s">
        <v>119</v>
      </c>
      <c r="I128" s="20" t="str">
        <f t="shared" ref="I128:I141" si="6">E128&amp;F128</f>
        <v>石家庄镇新堡村</v>
      </c>
      <c r="J128" s="16">
        <v>45292</v>
      </c>
      <c r="K128" s="17">
        <v>45626</v>
      </c>
      <c r="L128" s="19" t="s">
        <v>120</v>
      </c>
      <c r="M128" s="19" t="s">
        <v>677</v>
      </c>
      <c r="N128" s="25">
        <v>30</v>
      </c>
      <c r="O128" s="13">
        <f t="shared" si="4"/>
        <v>30</v>
      </c>
      <c r="P128" s="13"/>
      <c r="Q128" s="22">
        <v>1</v>
      </c>
      <c r="R128" s="22">
        <v>699</v>
      </c>
      <c r="S128" s="22">
        <v>1644</v>
      </c>
      <c r="T128" s="22"/>
      <c r="U128" s="22">
        <v>199</v>
      </c>
      <c r="V128" s="22">
        <v>396</v>
      </c>
      <c r="W128" s="12" t="s">
        <v>678</v>
      </c>
      <c r="X128" s="12" t="s">
        <v>505</v>
      </c>
      <c r="Y128" s="24"/>
    </row>
    <row r="129" s="2" customFormat="1" ht="72" spans="1:25">
      <c r="A129" s="10">
        <v>122</v>
      </c>
      <c r="B129" s="19" t="s">
        <v>22</v>
      </c>
      <c r="C129" s="19" t="s">
        <v>24</v>
      </c>
      <c r="D129" s="19" t="s">
        <v>206</v>
      </c>
      <c r="E129" s="19" t="s">
        <v>129</v>
      </c>
      <c r="F129" s="20" t="s">
        <v>218</v>
      </c>
      <c r="G129" s="19" t="s">
        <v>679</v>
      </c>
      <c r="H129" s="19" t="s">
        <v>88</v>
      </c>
      <c r="I129" s="20" t="str">
        <f t="shared" si="6"/>
        <v>迭台寺乡马圈湾村</v>
      </c>
      <c r="J129" s="16">
        <v>45292</v>
      </c>
      <c r="K129" s="17">
        <v>45626</v>
      </c>
      <c r="L129" s="19" t="s">
        <v>133</v>
      </c>
      <c r="M129" s="19" t="s">
        <v>680</v>
      </c>
      <c r="N129" s="25">
        <v>1500</v>
      </c>
      <c r="O129" s="13">
        <f t="shared" si="4"/>
        <v>1500</v>
      </c>
      <c r="P129" s="13"/>
      <c r="Q129" s="22">
        <v>1</v>
      </c>
      <c r="R129" s="22">
        <v>108</v>
      </c>
      <c r="S129" s="22">
        <v>277</v>
      </c>
      <c r="T129" s="22"/>
      <c r="U129" s="22">
        <v>58</v>
      </c>
      <c r="V129" s="22">
        <v>147</v>
      </c>
      <c r="W129" s="12" t="s">
        <v>681</v>
      </c>
      <c r="X129" s="12" t="s">
        <v>521</v>
      </c>
      <c r="Y129" s="24"/>
    </row>
    <row r="130" s="2" customFormat="1" ht="36" spans="1:25">
      <c r="A130" s="10">
        <v>123</v>
      </c>
      <c r="B130" s="19" t="s">
        <v>22</v>
      </c>
      <c r="C130" s="19" t="s">
        <v>24</v>
      </c>
      <c r="D130" s="19" t="s">
        <v>206</v>
      </c>
      <c r="E130" s="19" t="s">
        <v>94</v>
      </c>
      <c r="F130" s="20" t="s">
        <v>682</v>
      </c>
      <c r="G130" s="19" t="s">
        <v>683</v>
      </c>
      <c r="H130" s="19" t="s">
        <v>88</v>
      </c>
      <c r="I130" s="20" t="str">
        <f t="shared" si="6"/>
        <v>薛家洼乡高崖上村</v>
      </c>
      <c r="J130" s="16">
        <v>45292</v>
      </c>
      <c r="K130" s="17">
        <v>45626</v>
      </c>
      <c r="L130" s="19" t="s">
        <v>96</v>
      </c>
      <c r="M130" s="19" t="s">
        <v>684</v>
      </c>
      <c r="N130" s="25">
        <v>100</v>
      </c>
      <c r="O130" s="13">
        <f t="shared" si="4"/>
        <v>100</v>
      </c>
      <c r="P130" s="13"/>
      <c r="Q130" s="22">
        <v>1</v>
      </c>
      <c r="R130" s="22">
        <v>226</v>
      </c>
      <c r="S130" s="22">
        <v>491</v>
      </c>
      <c r="T130" s="22"/>
      <c r="U130" s="22">
        <v>71</v>
      </c>
      <c r="V130" s="22">
        <v>154</v>
      </c>
      <c r="W130" s="12" t="s">
        <v>685</v>
      </c>
      <c r="X130" s="12" t="s">
        <v>521</v>
      </c>
      <c r="Y130" s="24"/>
    </row>
    <row r="131" s="2" customFormat="1" ht="72" spans="1:25">
      <c r="A131" s="10">
        <v>124</v>
      </c>
      <c r="B131" s="19" t="s">
        <v>22</v>
      </c>
      <c r="C131" s="19" t="s">
        <v>26</v>
      </c>
      <c r="D131" s="19" t="s">
        <v>237</v>
      </c>
      <c r="E131" s="20" t="s">
        <v>94</v>
      </c>
      <c r="F131" s="24"/>
      <c r="G131" s="19" t="s">
        <v>686</v>
      </c>
      <c r="H131" s="19" t="s">
        <v>88</v>
      </c>
      <c r="I131" s="20" t="str">
        <f t="shared" si="6"/>
        <v>薛家洼乡</v>
      </c>
      <c r="J131" s="16">
        <v>45292</v>
      </c>
      <c r="K131" s="17">
        <v>45626</v>
      </c>
      <c r="L131" s="19" t="s">
        <v>96</v>
      </c>
      <c r="M131" s="19" t="s">
        <v>687</v>
      </c>
      <c r="N131" s="25">
        <v>510</v>
      </c>
      <c r="O131" s="13">
        <v>100</v>
      </c>
      <c r="P131" s="13">
        <v>410</v>
      </c>
      <c r="Q131" s="22">
        <v>16</v>
      </c>
      <c r="R131" s="22">
        <v>2804</v>
      </c>
      <c r="S131" s="22">
        <v>6802</v>
      </c>
      <c r="T131" s="22"/>
      <c r="U131" s="22">
        <v>540</v>
      </c>
      <c r="V131" s="22">
        <v>1197</v>
      </c>
      <c r="W131" s="12" t="s">
        <v>688</v>
      </c>
      <c r="X131" s="12" t="s">
        <v>521</v>
      </c>
      <c r="Y131" s="24"/>
    </row>
    <row r="132" s="2" customFormat="1" ht="36" spans="1:25">
      <c r="A132" s="10">
        <v>125</v>
      </c>
      <c r="B132" s="19" t="s">
        <v>22</v>
      </c>
      <c r="C132" s="19" t="s">
        <v>29</v>
      </c>
      <c r="D132" s="19" t="s">
        <v>29</v>
      </c>
      <c r="E132" s="19" t="s">
        <v>122</v>
      </c>
      <c r="F132" s="24"/>
      <c r="G132" s="19" t="s">
        <v>689</v>
      </c>
      <c r="H132" s="19" t="s">
        <v>88</v>
      </c>
      <c r="I132" s="20" t="s">
        <v>124</v>
      </c>
      <c r="J132" s="16">
        <v>45292</v>
      </c>
      <c r="K132" s="17">
        <v>45626</v>
      </c>
      <c r="L132" s="19" t="s">
        <v>690</v>
      </c>
      <c r="M132" s="19" t="s">
        <v>691</v>
      </c>
      <c r="N132" s="25">
        <v>3000</v>
      </c>
      <c r="O132" s="13">
        <f t="shared" ref="O132:O163" si="7">N132</f>
        <v>3000</v>
      </c>
      <c r="P132" s="13"/>
      <c r="Q132" s="22">
        <v>18</v>
      </c>
      <c r="R132" s="22">
        <v>805</v>
      </c>
      <c r="S132" s="22">
        <v>1532</v>
      </c>
      <c r="T132" s="22"/>
      <c r="U132" s="22"/>
      <c r="V132" s="22"/>
      <c r="W132" s="12" t="s">
        <v>692</v>
      </c>
      <c r="X132" s="12" t="s">
        <v>530</v>
      </c>
      <c r="Y132" s="24"/>
    </row>
    <row r="133" s="2" customFormat="1" ht="36" spans="1:25">
      <c r="A133" s="10">
        <v>126</v>
      </c>
      <c r="B133" s="19" t="s">
        <v>38</v>
      </c>
      <c r="C133" s="19" t="s">
        <v>39</v>
      </c>
      <c r="D133" s="19" t="s">
        <v>261</v>
      </c>
      <c r="E133" s="20" t="s">
        <v>153</v>
      </c>
      <c r="F133" s="19" t="s">
        <v>693</v>
      </c>
      <c r="G133" s="19" t="s">
        <v>694</v>
      </c>
      <c r="H133" s="19" t="s">
        <v>88</v>
      </c>
      <c r="I133" s="20" t="str">
        <f t="shared" si="6"/>
        <v>凤凰镇东关村</v>
      </c>
      <c r="J133" s="16">
        <v>45292</v>
      </c>
      <c r="K133" s="17">
        <v>45626</v>
      </c>
      <c r="L133" s="19" t="s">
        <v>155</v>
      </c>
      <c r="M133" s="19" t="s">
        <v>695</v>
      </c>
      <c r="N133" s="25">
        <v>290</v>
      </c>
      <c r="O133" s="13">
        <f t="shared" si="7"/>
        <v>290</v>
      </c>
      <c r="P133" s="13"/>
      <c r="Q133" s="22">
        <v>1</v>
      </c>
      <c r="R133" s="22">
        <v>167</v>
      </c>
      <c r="S133" s="22">
        <v>317</v>
      </c>
      <c r="T133" s="22"/>
      <c r="U133" s="22">
        <v>17</v>
      </c>
      <c r="V133" s="22">
        <v>29</v>
      </c>
      <c r="W133" s="12" t="s">
        <v>696</v>
      </c>
      <c r="X133" s="12" t="s">
        <v>558</v>
      </c>
      <c r="Y133" s="24"/>
    </row>
    <row r="134" s="2" customFormat="1" ht="36" spans="1:25">
      <c r="A134" s="10">
        <v>127</v>
      </c>
      <c r="B134" s="19" t="s">
        <v>38</v>
      </c>
      <c r="C134" s="19" t="s">
        <v>39</v>
      </c>
      <c r="D134" s="19" t="s">
        <v>261</v>
      </c>
      <c r="E134" s="20" t="s">
        <v>153</v>
      </c>
      <c r="F134" s="19" t="s">
        <v>697</v>
      </c>
      <c r="G134" s="19" t="s">
        <v>698</v>
      </c>
      <c r="H134" s="19" t="s">
        <v>88</v>
      </c>
      <c r="I134" s="20" t="str">
        <f t="shared" si="6"/>
        <v>凤凰镇马家湾村</v>
      </c>
      <c r="J134" s="16">
        <v>45292</v>
      </c>
      <c r="K134" s="17">
        <v>45626</v>
      </c>
      <c r="L134" s="19" t="s">
        <v>155</v>
      </c>
      <c r="M134" s="19" t="s">
        <v>699</v>
      </c>
      <c r="N134" s="25">
        <v>85</v>
      </c>
      <c r="O134" s="13">
        <f t="shared" si="7"/>
        <v>85</v>
      </c>
      <c r="P134" s="13"/>
      <c r="Q134" s="22">
        <v>1</v>
      </c>
      <c r="R134" s="22">
        <v>428</v>
      </c>
      <c r="S134" s="22">
        <v>1003</v>
      </c>
      <c r="T134" s="22"/>
      <c r="U134" s="22">
        <v>9</v>
      </c>
      <c r="V134" s="22">
        <v>18</v>
      </c>
      <c r="W134" s="12" t="s">
        <v>696</v>
      </c>
      <c r="X134" s="12" t="s">
        <v>558</v>
      </c>
      <c r="Y134" s="24"/>
    </row>
    <row r="135" s="2" customFormat="1" ht="60" spans="1:25">
      <c r="A135" s="10">
        <v>128</v>
      </c>
      <c r="B135" s="19" t="s">
        <v>38</v>
      </c>
      <c r="C135" s="19" t="s">
        <v>39</v>
      </c>
      <c r="D135" s="19" t="s">
        <v>261</v>
      </c>
      <c r="E135" s="20" t="s">
        <v>194</v>
      </c>
      <c r="F135" s="19" t="s">
        <v>207</v>
      </c>
      <c r="G135" s="19" t="s">
        <v>700</v>
      </c>
      <c r="H135" s="19" t="s">
        <v>88</v>
      </c>
      <c r="I135" s="20" t="str">
        <f t="shared" si="6"/>
        <v>涔山乡秋千沟村</v>
      </c>
      <c r="J135" s="16">
        <v>45292</v>
      </c>
      <c r="K135" s="17">
        <v>45626</v>
      </c>
      <c r="L135" s="19" t="s">
        <v>196</v>
      </c>
      <c r="M135" s="19" t="s">
        <v>701</v>
      </c>
      <c r="N135" s="25">
        <v>150</v>
      </c>
      <c r="O135" s="13">
        <f t="shared" si="7"/>
        <v>150</v>
      </c>
      <c r="P135" s="13"/>
      <c r="Q135" s="22">
        <v>1</v>
      </c>
      <c r="R135" s="22">
        <v>212</v>
      </c>
      <c r="S135" s="22">
        <v>509</v>
      </c>
      <c r="T135" s="22"/>
      <c r="U135" s="22">
        <v>122</v>
      </c>
      <c r="V135" s="22">
        <v>322</v>
      </c>
      <c r="W135" s="12" t="s">
        <v>702</v>
      </c>
      <c r="X135" s="12" t="s">
        <v>558</v>
      </c>
      <c r="Y135" s="24"/>
    </row>
    <row r="136" s="2" customFormat="1" ht="36" spans="1:25">
      <c r="A136" s="10">
        <v>129</v>
      </c>
      <c r="B136" s="19" t="s">
        <v>38</v>
      </c>
      <c r="C136" s="19" t="s">
        <v>39</v>
      </c>
      <c r="D136" s="19" t="s">
        <v>261</v>
      </c>
      <c r="E136" s="20" t="s">
        <v>85</v>
      </c>
      <c r="F136" s="19" t="s">
        <v>703</v>
      </c>
      <c r="G136" s="19" t="s">
        <v>704</v>
      </c>
      <c r="H136" s="19" t="s">
        <v>88</v>
      </c>
      <c r="I136" s="20" t="str">
        <f t="shared" si="6"/>
        <v>怀道乡怀道村</v>
      </c>
      <c r="J136" s="16">
        <v>45292</v>
      </c>
      <c r="K136" s="17">
        <v>45626</v>
      </c>
      <c r="L136" s="12" t="s">
        <v>90</v>
      </c>
      <c r="M136" s="19" t="s">
        <v>705</v>
      </c>
      <c r="N136" s="25">
        <v>109</v>
      </c>
      <c r="O136" s="13">
        <f t="shared" si="7"/>
        <v>109</v>
      </c>
      <c r="P136" s="13"/>
      <c r="Q136" s="22">
        <v>1</v>
      </c>
      <c r="R136" s="22">
        <v>455</v>
      </c>
      <c r="S136" s="22">
        <v>996</v>
      </c>
      <c r="T136" s="22"/>
      <c r="U136" s="22">
        <v>112</v>
      </c>
      <c r="V136" s="22">
        <v>319</v>
      </c>
      <c r="W136" s="12" t="s">
        <v>706</v>
      </c>
      <c r="X136" s="12" t="s">
        <v>386</v>
      </c>
      <c r="Y136" s="24"/>
    </row>
    <row r="137" s="2" customFormat="1" ht="60" spans="1:25">
      <c r="A137" s="10">
        <v>130</v>
      </c>
      <c r="B137" s="19" t="s">
        <v>38</v>
      </c>
      <c r="C137" s="19" t="s">
        <v>39</v>
      </c>
      <c r="D137" s="19" t="s">
        <v>261</v>
      </c>
      <c r="E137" s="20" t="s">
        <v>85</v>
      </c>
      <c r="F137" s="19" t="s">
        <v>707</v>
      </c>
      <c r="G137" s="19" t="s">
        <v>708</v>
      </c>
      <c r="H137" s="19" t="s">
        <v>88</v>
      </c>
      <c r="I137" s="20" t="str">
        <f t="shared" si="6"/>
        <v>怀道乡黄松沟村</v>
      </c>
      <c r="J137" s="16">
        <v>45292</v>
      </c>
      <c r="K137" s="17">
        <v>45626</v>
      </c>
      <c r="L137" s="12" t="s">
        <v>90</v>
      </c>
      <c r="M137" s="19" t="s">
        <v>709</v>
      </c>
      <c r="N137" s="25">
        <v>170</v>
      </c>
      <c r="O137" s="13">
        <f t="shared" si="7"/>
        <v>170</v>
      </c>
      <c r="P137" s="13"/>
      <c r="Q137" s="22">
        <v>1</v>
      </c>
      <c r="R137" s="22">
        <v>147</v>
      </c>
      <c r="S137" s="22">
        <v>396</v>
      </c>
      <c r="T137" s="22"/>
      <c r="U137" s="22">
        <v>74</v>
      </c>
      <c r="V137" s="22">
        <v>177</v>
      </c>
      <c r="W137" s="12" t="s">
        <v>710</v>
      </c>
      <c r="X137" s="12" t="s">
        <v>558</v>
      </c>
      <c r="Y137" s="24"/>
    </row>
    <row r="138" s="2" customFormat="1" ht="84" spans="1:25">
      <c r="A138" s="10">
        <v>131</v>
      </c>
      <c r="B138" s="19" t="s">
        <v>38</v>
      </c>
      <c r="C138" s="19" t="s">
        <v>39</v>
      </c>
      <c r="D138" s="19" t="s">
        <v>261</v>
      </c>
      <c r="E138" s="20" t="s">
        <v>111</v>
      </c>
      <c r="F138" s="19" t="s">
        <v>167</v>
      </c>
      <c r="G138" s="19" t="s">
        <v>711</v>
      </c>
      <c r="H138" s="19" t="s">
        <v>88</v>
      </c>
      <c r="I138" s="20" t="str">
        <f t="shared" si="6"/>
        <v>西马坊乡西马坊村</v>
      </c>
      <c r="J138" s="16">
        <v>45292</v>
      </c>
      <c r="K138" s="17">
        <v>45626</v>
      </c>
      <c r="L138" s="19" t="s">
        <v>113</v>
      </c>
      <c r="M138" s="19" t="s">
        <v>712</v>
      </c>
      <c r="N138" s="25">
        <v>32.2</v>
      </c>
      <c r="O138" s="13">
        <f t="shared" si="7"/>
        <v>32.2</v>
      </c>
      <c r="P138" s="13"/>
      <c r="Q138" s="22">
        <v>1</v>
      </c>
      <c r="R138" s="22">
        <v>388</v>
      </c>
      <c r="S138" s="22">
        <v>842</v>
      </c>
      <c r="T138" s="22"/>
      <c r="U138" s="22">
        <v>96</v>
      </c>
      <c r="V138" s="22">
        <v>211</v>
      </c>
      <c r="W138" s="12" t="s">
        <v>713</v>
      </c>
      <c r="X138" s="12" t="s">
        <v>386</v>
      </c>
      <c r="Y138" s="24"/>
    </row>
    <row r="139" s="2" customFormat="1" ht="96" spans="1:25">
      <c r="A139" s="10">
        <v>132</v>
      </c>
      <c r="B139" s="19" t="s">
        <v>38</v>
      </c>
      <c r="C139" s="19" t="s">
        <v>39</v>
      </c>
      <c r="D139" s="19" t="s">
        <v>261</v>
      </c>
      <c r="E139" s="20" t="s">
        <v>111</v>
      </c>
      <c r="F139" s="19" t="s">
        <v>714</v>
      </c>
      <c r="G139" s="19" t="s">
        <v>715</v>
      </c>
      <c r="H139" s="19" t="s">
        <v>88</v>
      </c>
      <c r="I139" s="20" t="str">
        <f t="shared" si="6"/>
        <v>西马坊乡包掌湾村</v>
      </c>
      <c r="J139" s="16">
        <v>45292</v>
      </c>
      <c r="K139" s="17">
        <v>45626</v>
      </c>
      <c r="L139" s="19" t="s">
        <v>113</v>
      </c>
      <c r="M139" s="19" t="s">
        <v>716</v>
      </c>
      <c r="N139" s="25">
        <v>140</v>
      </c>
      <c r="O139" s="13">
        <f t="shared" si="7"/>
        <v>140</v>
      </c>
      <c r="P139" s="13"/>
      <c r="Q139" s="22">
        <v>1</v>
      </c>
      <c r="R139" s="22">
        <v>135</v>
      </c>
      <c r="S139" s="22">
        <v>378</v>
      </c>
      <c r="T139" s="22"/>
      <c r="U139" s="22">
        <v>57</v>
      </c>
      <c r="V139" s="22">
        <v>138</v>
      </c>
      <c r="W139" s="12" t="s">
        <v>717</v>
      </c>
      <c r="X139" s="12" t="s">
        <v>386</v>
      </c>
      <c r="Y139" s="24"/>
    </row>
    <row r="140" s="2" customFormat="1" ht="96" spans="1:25">
      <c r="A140" s="10">
        <v>133</v>
      </c>
      <c r="B140" s="19" t="s">
        <v>38</v>
      </c>
      <c r="C140" s="19" t="s">
        <v>39</v>
      </c>
      <c r="D140" s="19" t="s">
        <v>261</v>
      </c>
      <c r="E140" s="20" t="s">
        <v>111</v>
      </c>
      <c r="F140" s="19" t="s">
        <v>714</v>
      </c>
      <c r="G140" s="19" t="s">
        <v>718</v>
      </c>
      <c r="H140" s="19" t="s">
        <v>88</v>
      </c>
      <c r="I140" s="20" t="str">
        <f t="shared" si="6"/>
        <v>西马坊乡包掌湾村</v>
      </c>
      <c r="J140" s="16">
        <v>45292</v>
      </c>
      <c r="K140" s="17">
        <v>45626</v>
      </c>
      <c r="L140" s="19" t="s">
        <v>113</v>
      </c>
      <c r="M140" s="19" t="s">
        <v>719</v>
      </c>
      <c r="N140" s="25">
        <v>56</v>
      </c>
      <c r="O140" s="13">
        <f t="shared" si="7"/>
        <v>56</v>
      </c>
      <c r="P140" s="13"/>
      <c r="Q140" s="22">
        <v>1</v>
      </c>
      <c r="R140" s="22">
        <v>135</v>
      </c>
      <c r="S140" s="22">
        <v>378</v>
      </c>
      <c r="T140" s="22"/>
      <c r="U140" s="22">
        <v>57</v>
      </c>
      <c r="V140" s="22">
        <v>138</v>
      </c>
      <c r="W140" s="12" t="s">
        <v>720</v>
      </c>
      <c r="X140" s="12" t="s">
        <v>386</v>
      </c>
      <c r="Y140" s="24"/>
    </row>
    <row r="141" s="2" customFormat="1" ht="96" spans="1:25">
      <c r="A141" s="10">
        <v>134</v>
      </c>
      <c r="B141" s="19" t="s">
        <v>38</v>
      </c>
      <c r="C141" s="19" t="s">
        <v>39</v>
      </c>
      <c r="D141" s="19" t="s">
        <v>261</v>
      </c>
      <c r="E141" s="20" t="s">
        <v>111</v>
      </c>
      <c r="F141" s="19" t="s">
        <v>299</v>
      </c>
      <c r="G141" s="19" t="s">
        <v>721</v>
      </c>
      <c r="H141" s="19" t="s">
        <v>88</v>
      </c>
      <c r="I141" s="20" t="str">
        <f t="shared" si="6"/>
        <v>西马坊乡营房沟村</v>
      </c>
      <c r="J141" s="16">
        <v>45292</v>
      </c>
      <c r="K141" s="17">
        <v>45626</v>
      </c>
      <c r="L141" s="19" t="s">
        <v>113</v>
      </c>
      <c r="M141" s="19" t="s">
        <v>722</v>
      </c>
      <c r="N141" s="25">
        <v>84</v>
      </c>
      <c r="O141" s="13">
        <f t="shared" si="7"/>
        <v>84</v>
      </c>
      <c r="P141" s="13"/>
      <c r="Q141" s="22">
        <v>1</v>
      </c>
      <c r="R141" s="22">
        <v>211</v>
      </c>
      <c r="S141" s="22">
        <v>583</v>
      </c>
      <c r="T141" s="22"/>
      <c r="U141" s="22">
        <v>72</v>
      </c>
      <c r="V141" s="22">
        <v>195</v>
      </c>
      <c r="W141" s="12" t="s">
        <v>723</v>
      </c>
      <c r="X141" s="12" t="s">
        <v>386</v>
      </c>
      <c r="Y141" s="24"/>
    </row>
    <row r="142" s="2" customFormat="1" ht="48" spans="1:25">
      <c r="A142" s="10">
        <v>135</v>
      </c>
      <c r="B142" s="19" t="s">
        <v>38</v>
      </c>
      <c r="C142" s="19" t="s">
        <v>39</v>
      </c>
      <c r="D142" s="19" t="s">
        <v>261</v>
      </c>
      <c r="E142" s="19" t="s">
        <v>213</v>
      </c>
      <c r="F142" s="19" t="s">
        <v>724</v>
      </c>
      <c r="G142" s="19" t="s">
        <v>725</v>
      </c>
      <c r="H142" s="19" t="s">
        <v>88</v>
      </c>
      <c r="I142" s="20" t="str">
        <f t="shared" ref="I142:I160" si="8">E142&amp;F142</f>
        <v>东马坊乡庄旺村</v>
      </c>
      <c r="J142" s="16">
        <v>45292</v>
      </c>
      <c r="K142" s="17">
        <v>45626</v>
      </c>
      <c r="L142" s="19" t="s">
        <v>215</v>
      </c>
      <c r="M142" s="19" t="s">
        <v>726</v>
      </c>
      <c r="N142" s="25">
        <v>325</v>
      </c>
      <c r="O142" s="13">
        <f t="shared" si="7"/>
        <v>325</v>
      </c>
      <c r="P142" s="13"/>
      <c r="Q142" s="22">
        <v>1</v>
      </c>
      <c r="R142" s="22">
        <v>245</v>
      </c>
      <c r="S142" s="22">
        <v>638</v>
      </c>
      <c r="T142" s="22"/>
      <c r="U142" s="22">
        <v>138</v>
      </c>
      <c r="V142" s="22">
        <v>372</v>
      </c>
      <c r="W142" s="12" t="s">
        <v>727</v>
      </c>
      <c r="X142" s="12" t="s">
        <v>558</v>
      </c>
      <c r="Y142" s="24"/>
    </row>
    <row r="143" s="2" customFormat="1" ht="120" spans="1:25">
      <c r="A143" s="10">
        <v>136</v>
      </c>
      <c r="B143" s="19" t="s">
        <v>38</v>
      </c>
      <c r="C143" s="19" t="s">
        <v>39</v>
      </c>
      <c r="D143" s="19" t="s">
        <v>261</v>
      </c>
      <c r="E143" s="20" t="s">
        <v>213</v>
      </c>
      <c r="F143" s="19" t="s">
        <v>728</v>
      </c>
      <c r="G143" s="19" t="s">
        <v>729</v>
      </c>
      <c r="H143" s="19" t="s">
        <v>88</v>
      </c>
      <c r="I143" s="20" t="str">
        <f t="shared" si="8"/>
        <v>东马坊乡东马坊村</v>
      </c>
      <c r="J143" s="16">
        <v>45292</v>
      </c>
      <c r="K143" s="17">
        <v>45626</v>
      </c>
      <c r="L143" s="19" t="s">
        <v>215</v>
      </c>
      <c r="M143" s="19" t="s">
        <v>730</v>
      </c>
      <c r="N143" s="25">
        <v>225</v>
      </c>
      <c r="O143" s="13">
        <f t="shared" si="7"/>
        <v>225</v>
      </c>
      <c r="P143" s="13"/>
      <c r="Q143" s="22">
        <v>1</v>
      </c>
      <c r="R143" s="22">
        <v>487</v>
      </c>
      <c r="S143" s="22">
        <v>1236</v>
      </c>
      <c r="T143" s="22"/>
      <c r="U143" s="22">
        <v>166</v>
      </c>
      <c r="V143" s="22">
        <v>488</v>
      </c>
      <c r="W143" s="12" t="s">
        <v>731</v>
      </c>
      <c r="X143" s="12" t="s">
        <v>386</v>
      </c>
      <c r="Y143" s="24"/>
    </row>
    <row r="144" s="2" customFormat="1" ht="36" spans="1:25">
      <c r="A144" s="10">
        <v>137</v>
      </c>
      <c r="B144" s="19" t="s">
        <v>38</v>
      </c>
      <c r="C144" s="19" t="s">
        <v>39</v>
      </c>
      <c r="D144" s="19" t="s">
        <v>261</v>
      </c>
      <c r="E144" s="20" t="s">
        <v>213</v>
      </c>
      <c r="F144" s="19" t="s">
        <v>732</v>
      </c>
      <c r="G144" s="19" t="s">
        <v>733</v>
      </c>
      <c r="H144" s="19" t="s">
        <v>88</v>
      </c>
      <c r="I144" s="20" t="str">
        <f t="shared" si="8"/>
        <v>东马坊乡柳子墕村</v>
      </c>
      <c r="J144" s="16">
        <v>45292</v>
      </c>
      <c r="K144" s="17">
        <v>45626</v>
      </c>
      <c r="L144" s="19" t="s">
        <v>215</v>
      </c>
      <c r="M144" s="19" t="s">
        <v>734</v>
      </c>
      <c r="N144" s="25">
        <v>46</v>
      </c>
      <c r="O144" s="13">
        <f t="shared" si="7"/>
        <v>46</v>
      </c>
      <c r="P144" s="13"/>
      <c r="Q144" s="22">
        <v>1</v>
      </c>
      <c r="R144" s="22">
        <v>251</v>
      </c>
      <c r="S144" s="22">
        <v>645</v>
      </c>
      <c r="T144" s="22"/>
      <c r="U144" s="22">
        <v>109</v>
      </c>
      <c r="V144" s="22">
        <v>296</v>
      </c>
      <c r="W144" s="12" t="s">
        <v>731</v>
      </c>
      <c r="X144" s="12" t="s">
        <v>558</v>
      </c>
      <c r="Y144" s="24"/>
    </row>
    <row r="145" s="2" customFormat="1" ht="48" spans="1:25">
      <c r="A145" s="10">
        <v>138</v>
      </c>
      <c r="B145" s="19" t="s">
        <v>38</v>
      </c>
      <c r="C145" s="19" t="s">
        <v>39</v>
      </c>
      <c r="D145" s="19" t="s">
        <v>261</v>
      </c>
      <c r="E145" s="24"/>
      <c r="F145" s="24"/>
      <c r="G145" s="19" t="s">
        <v>735</v>
      </c>
      <c r="H145" s="19" t="s">
        <v>88</v>
      </c>
      <c r="I145" s="20" t="s">
        <v>124</v>
      </c>
      <c r="J145" s="16">
        <v>45292</v>
      </c>
      <c r="K145" s="17">
        <v>45626</v>
      </c>
      <c r="L145" s="19" t="s">
        <v>663</v>
      </c>
      <c r="M145" s="19" t="s">
        <v>736</v>
      </c>
      <c r="N145" s="25">
        <v>380</v>
      </c>
      <c r="O145" s="13">
        <f t="shared" si="7"/>
        <v>380</v>
      </c>
      <c r="P145" s="13"/>
      <c r="Q145" s="22"/>
      <c r="R145" s="22">
        <v>300</v>
      </c>
      <c r="S145" s="22">
        <v>469</v>
      </c>
      <c r="T145" s="22"/>
      <c r="U145" s="22"/>
      <c r="V145" s="22"/>
      <c r="W145" s="12" t="s">
        <v>737</v>
      </c>
      <c r="X145" s="12" t="s">
        <v>558</v>
      </c>
      <c r="Y145" s="24"/>
    </row>
    <row r="146" s="2" customFormat="1" ht="84" spans="1:25">
      <c r="A146" s="10">
        <v>139</v>
      </c>
      <c r="B146" s="19" t="s">
        <v>38</v>
      </c>
      <c r="C146" s="19" t="s">
        <v>39</v>
      </c>
      <c r="D146" s="19" t="s">
        <v>261</v>
      </c>
      <c r="E146" s="24"/>
      <c r="F146" s="24"/>
      <c r="G146" s="19" t="s">
        <v>738</v>
      </c>
      <c r="H146" s="19" t="s">
        <v>88</v>
      </c>
      <c r="I146" s="20" t="s">
        <v>124</v>
      </c>
      <c r="J146" s="16">
        <v>45292</v>
      </c>
      <c r="K146" s="17">
        <v>45626</v>
      </c>
      <c r="L146" s="19" t="s">
        <v>663</v>
      </c>
      <c r="M146" s="19" t="s">
        <v>739</v>
      </c>
      <c r="N146" s="25">
        <v>940.1</v>
      </c>
      <c r="O146" s="13">
        <f t="shared" si="7"/>
        <v>940.1</v>
      </c>
      <c r="P146" s="13"/>
      <c r="Q146" s="22"/>
      <c r="R146" s="22">
        <v>300</v>
      </c>
      <c r="S146" s="22">
        <v>469</v>
      </c>
      <c r="T146" s="22"/>
      <c r="U146" s="22"/>
      <c r="V146" s="22"/>
      <c r="W146" s="12" t="s">
        <v>737</v>
      </c>
      <c r="X146" s="12" t="s">
        <v>558</v>
      </c>
      <c r="Y146" s="24"/>
    </row>
    <row r="147" s="2" customFormat="1" ht="36" spans="1:25">
      <c r="A147" s="10">
        <v>140</v>
      </c>
      <c r="B147" s="19" t="s">
        <v>38</v>
      </c>
      <c r="C147" s="19" t="s">
        <v>39</v>
      </c>
      <c r="D147" s="19" t="s">
        <v>261</v>
      </c>
      <c r="E147" s="20" t="s">
        <v>213</v>
      </c>
      <c r="F147" s="19" t="s">
        <v>740</v>
      </c>
      <c r="G147" s="19" t="s">
        <v>741</v>
      </c>
      <c r="H147" s="19" t="s">
        <v>88</v>
      </c>
      <c r="I147" s="20" t="str">
        <f t="shared" si="8"/>
        <v>东马坊乡达达店村</v>
      </c>
      <c r="J147" s="16">
        <v>45292</v>
      </c>
      <c r="K147" s="17">
        <v>45626</v>
      </c>
      <c r="L147" s="19" t="s">
        <v>215</v>
      </c>
      <c r="M147" s="19" t="s">
        <v>742</v>
      </c>
      <c r="N147" s="25">
        <v>180</v>
      </c>
      <c r="O147" s="13">
        <f t="shared" si="7"/>
        <v>180</v>
      </c>
      <c r="P147" s="13"/>
      <c r="Q147" s="22">
        <v>1</v>
      </c>
      <c r="R147" s="22">
        <v>247</v>
      </c>
      <c r="S147" s="22">
        <v>638</v>
      </c>
      <c r="T147" s="22"/>
      <c r="U147" s="22">
        <v>91</v>
      </c>
      <c r="V147" s="22">
        <v>240</v>
      </c>
      <c r="W147" s="12" t="s">
        <v>731</v>
      </c>
      <c r="X147" s="12" t="s">
        <v>386</v>
      </c>
      <c r="Y147" s="24"/>
    </row>
    <row r="148" s="2" customFormat="1" ht="36" spans="1:25">
      <c r="A148" s="10">
        <v>141</v>
      </c>
      <c r="B148" s="19" t="s">
        <v>38</v>
      </c>
      <c r="C148" s="19" t="s">
        <v>39</v>
      </c>
      <c r="D148" s="19" t="s">
        <v>261</v>
      </c>
      <c r="E148" s="20" t="s">
        <v>213</v>
      </c>
      <c r="F148" s="19" t="s">
        <v>517</v>
      </c>
      <c r="G148" s="19" t="s">
        <v>743</v>
      </c>
      <c r="H148" s="19" t="s">
        <v>88</v>
      </c>
      <c r="I148" s="20" t="str">
        <f t="shared" si="8"/>
        <v>东马坊乡腰庄村</v>
      </c>
      <c r="J148" s="16">
        <v>45292</v>
      </c>
      <c r="K148" s="17">
        <v>45626</v>
      </c>
      <c r="L148" s="19" t="s">
        <v>215</v>
      </c>
      <c r="M148" s="19" t="s">
        <v>744</v>
      </c>
      <c r="N148" s="25">
        <v>50</v>
      </c>
      <c r="O148" s="13">
        <f t="shared" si="7"/>
        <v>50</v>
      </c>
      <c r="P148" s="13"/>
      <c r="Q148" s="22">
        <v>1</v>
      </c>
      <c r="R148" s="22">
        <v>152</v>
      </c>
      <c r="S148" s="22">
        <v>420</v>
      </c>
      <c r="T148" s="22"/>
      <c r="U148" s="22">
        <v>78</v>
      </c>
      <c r="V148" s="22">
        <v>206</v>
      </c>
      <c r="W148" s="12" t="s">
        <v>727</v>
      </c>
      <c r="X148" s="12" t="s">
        <v>558</v>
      </c>
      <c r="Y148" s="24"/>
    </row>
    <row r="149" s="2" customFormat="1" ht="36" spans="1:25">
      <c r="A149" s="10">
        <v>142</v>
      </c>
      <c r="B149" s="19" t="s">
        <v>38</v>
      </c>
      <c r="C149" s="19" t="s">
        <v>39</v>
      </c>
      <c r="D149" s="19" t="s">
        <v>261</v>
      </c>
      <c r="E149" s="19" t="s">
        <v>153</v>
      </c>
      <c r="F149" s="19" t="s">
        <v>550</v>
      </c>
      <c r="G149" s="19" t="s">
        <v>745</v>
      </c>
      <c r="H149" s="19" t="s">
        <v>88</v>
      </c>
      <c r="I149" s="20" t="str">
        <f t="shared" si="8"/>
        <v>凤凰镇西关村</v>
      </c>
      <c r="J149" s="16">
        <v>45292</v>
      </c>
      <c r="K149" s="17">
        <v>45626</v>
      </c>
      <c r="L149" s="19" t="s">
        <v>155</v>
      </c>
      <c r="M149" s="19" t="s">
        <v>746</v>
      </c>
      <c r="N149" s="25">
        <v>30.8</v>
      </c>
      <c r="O149" s="13">
        <f t="shared" si="7"/>
        <v>30.8</v>
      </c>
      <c r="P149" s="13"/>
      <c r="Q149" s="22">
        <v>1</v>
      </c>
      <c r="R149" s="22">
        <v>371</v>
      </c>
      <c r="S149" s="22">
        <v>886</v>
      </c>
      <c r="T149" s="22"/>
      <c r="U149" s="22">
        <v>25</v>
      </c>
      <c r="V149" s="22">
        <v>40</v>
      </c>
      <c r="W149" s="12" t="s">
        <v>747</v>
      </c>
      <c r="X149" s="12" t="s">
        <v>57</v>
      </c>
      <c r="Y149" s="24"/>
    </row>
    <row r="150" s="2" customFormat="1" ht="72" spans="1:25">
      <c r="A150" s="10">
        <v>143</v>
      </c>
      <c r="B150" s="19" t="s">
        <v>38</v>
      </c>
      <c r="C150" s="19" t="s">
        <v>39</v>
      </c>
      <c r="D150" s="19" t="s">
        <v>261</v>
      </c>
      <c r="E150" s="20" t="s">
        <v>213</v>
      </c>
      <c r="F150" s="19" t="s">
        <v>748</v>
      </c>
      <c r="G150" s="19" t="s">
        <v>749</v>
      </c>
      <c r="H150" s="19" t="s">
        <v>88</v>
      </c>
      <c r="I150" s="20" t="str">
        <f t="shared" si="8"/>
        <v>东马坊乡跑泉沟村</v>
      </c>
      <c r="J150" s="16">
        <v>45292</v>
      </c>
      <c r="K150" s="17">
        <v>45626</v>
      </c>
      <c r="L150" s="19" t="s">
        <v>215</v>
      </c>
      <c r="M150" s="19" t="s">
        <v>750</v>
      </c>
      <c r="N150" s="25">
        <v>105</v>
      </c>
      <c r="O150" s="13">
        <f t="shared" si="7"/>
        <v>105</v>
      </c>
      <c r="P150" s="13"/>
      <c r="Q150" s="22">
        <v>1</v>
      </c>
      <c r="R150" s="22">
        <v>178</v>
      </c>
      <c r="S150" s="22">
        <v>673</v>
      </c>
      <c r="T150" s="22"/>
      <c r="U150" s="22">
        <v>107</v>
      </c>
      <c r="V150" s="22">
        <v>269</v>
      </c>
      <c r="W150" s="12" t="s">
        <v>731</v>
      </c>
      <c r="X150" s="12" t="s">
        <v>386</v>
      </c>
      <c r="Y150" s="24"/>
    </row>
    <row r="151" s="2" customFormat="1" ht="36" spans="1:25">
      <c r="A151" s="10">
        <v>144</v>
      </c>
      <c r="B151" s="19" t="s">
        <v>38</v>
      </c>
      <c r="C151" s="19" t="s">
        <v>39</v>
      </c>
      <c r="D151" s="19" t="s">
        <v>261</v>
      </c>
      <c r="E151" s="20" t="s">
        <v>153</v>
      </c>
      <c r="F151" s="19" t="s">
        <v>751</v>
      </c>
      <c r="G151" s="19" t="s">
        <v>752</v>
      </c>
      <c r="H151" s="19" t="s">
        <v>88</v>
      </c>
      <c r="I151" s="20" t="str">
        <f t="shared" si="8"/>
        <v>凤凰镇杨庄村、柳沟湾村</v>
      </c>
      <c r="J151" s="16">
        <v>45292</v>
      </c>
      <c r="K151" s="17">
        <v>45626</v>
      </c>
      <c r="L151" s="19" t="s">
        <v>155</v>
      </c>
      <c r="M151" s="19" t="s">
        <v>753</v>
      </c>
      <c r="N151" s="25">
        <v>170</v>
      </c>
      <c r="O151" s="13">
        <f t="shared" si="7"/>
        <v>170</v>
      </c>
      <c r="P151" s="13"/>
      <c r="Q151" s="22">
        <v>1</v>
      </c>
      <c r="R151" s="22">
        <v>302</v>
      </c>
      <c r="S151" s="22">
        <v>753</v>
      </c>
      <c r="T151" s="22"/>
      <c r="U151" s="22">
        <v>55</v>
      </c>
      <c r="V151" s="22">
        <v>127</v>
      </c>
      <c r="W151" s="12" t="s">
        <v>754</v>
      </c>
      <c r="X151" s="12" t="s">
        <v>57</v>
      </c>
      <c r="Y151" s="24"/>
    </row>
    <row r="152" s="2" customFormat="1" ht="60" spans="1:25">
      <c r="A152" s="10">
        <v>145</v>
      </c>
      <c r="B152" s="19" t="s">
        <v>38</v>
      </c>
      <c r="C152" s="19" t="s">
        <v>39</v>
      </c>
      <c r="D152" s="19" t="s">
        <v>261</v>
      </c>
      <c r="E152" s="20" t="s">
        <v>213</v>
      </c>
      <c r="F152" s="19" t="s">
        <v>373</v>
      </c>
      <c r="G152" s="19" t="s">
        <v>755</v>
      </c>
      <c r="H152" s="19" t="s">
        <v>88</v>
      </c>
      <c r="I152" s="20" t="str">
        <f t="shared" si="8"/>
        <v>东马坊乡豆庄村</v>
      </c>
      <c r="J152" s="16">
        <v>45292</v>
      </c>
      <c r="K152" s="17">
        <v>45626</v>
      </c>
      <c r="L152" s="19" t="s">
        <v>215</v>
      </c>
      <c r="M152" s="19" t="s">
        <v>756</v>
      </c>
      <c r="N152" s="25">
        <v>49</v>
      </c>
      <c r="O152" s="13">
        <f t="shared" si="7"/>
        <v>49</v>
      </c>
      <c r="P152" s="13"/>
      <c r="Q152" s="22">
        <v>1</v>
      </c>
      <c r="R152" s="22">
        <v>162</v>
      </c>
      <c r="S152" s="22">
        <v>434</v>
      </c>
      <c r="T152" s="22"/>
      <c r="U152" s="22">
        <v>80</v>
      </c>
      <c r="V152" s="22">
        <v>196</v>
      </c>
      <c r="W152" s="12" t="s">
        <v>731</v>
      </c>
      <c r="X152" s="12" t="s">
        <v>386</v>
      </c>
      <c r="Y152" s="24"/>
    </row>
    <row r="153" s="2" customFormat="1" ht="36" spans="1:25">
      <c r="A153" s="10">
        <v>146</v>
      </c>
      <c r="B153" s="19" t="s">
        <v>38</v>
      </c>
      <c r="C153" s="19" t="s">
        <v>39</v>
      </c>
      <c r="D153" s="19" t="s">
        <v>261</v>
      </c>
      <c r="E153" s="20" t="s">
        <v>153</v>
      </c>
      <c r="F153" s="19" t="s">
        <v>646</v>
      </c>
      <c r="G153" s="19" t="s">
        <v>757</v>
      </c>
      <c r="H153" s="19" t="s">
        <v>88</v>
      </c>
      <c r="I153" s="20" t="str">
        <f t="shared" si="8"/>
        <v>凤凰镇杨庄村</v>
      </c>
      <c r="J153" s="16">
        <v>45292</v>
      </c>
      <c r="K153" s="17">
        <v>45626</v>
      </c>
      <c r="L153" s="19" t="s">
        <v>155</v>
      </c>
      <c r="M153" s="19" t="s">
        <v>758</v>
      </c>
      <c r="N153" s="25">
        <v>28</v>
      </c>
      <c r="O153" s="13">
        <f t="shared" si="7"/>
        <v>28</v>
      </c>
      <c r="P153" s="13"/>
      <c r="Q153" s="22">
        <v>1</v>
      </c>
      <c r="R153" s="22">
        <v>302</v>
      </c>
      <c r="S153" s="22">
        <v>753</v>
      </c>
      <c r="T153" s="22"/>
      <c r="U153" s="22">
        <v>55</v>
      </c>
      <c r="V153" s="22">
        <v>127</v>
      </c>
      <c r="W153" s="12" t="s">
        <v>759</v>
      </c>
      <c r="X153" s="12" t="s">
        <v>57</v>
      </c>
      <c r="Y153" s="24"/>
    </row>
    <row r="154" s="2" customFormat="1" ht="48" spans="1:25">
      <c r="A154" s="10">
        <v>147</v>
      </c>
      <c r="B154" s="19" t="s">
        <v>38</v>
      </c>
      <c r="C154" s="19" t="s">
        <v>39</v>
      </c>
      <c r="D154" s="19" t="s">
        <v>261</v>
      </c>
      <c r="E154" s="20" t="s">
        <v>153</v>
      </c>
      <c r="F154" s="19" t="s">
        <v>646</v>
      </c>
      <c r="G154" s="19" t="s">
        <v>760</v>
      </c>
      <c r="H154" s="19" t="s">
        <v>88</v>
      </c>
      <c r="I154" s="20" t="str">
        <f t="shared" si="8"/>
        <v>凤凰镇杨庄村</v>
      </c>
      <c r="J154" s="16">
        <v>45292</v>
      </c>
      <c r="K154" s="17">
        <v>45626</v>
      </c>
      <c r="L154" s="19" t="s">
        <v>155</v>
      </c>
      <c r="M154" s="19" t="s">
        <v>761</v>
      </c>
      <c r="N154" s="25">
        <v>55</v>
      </c>
      <c r="O154" s="13">
        <f t="shared" si="7"/>
        <v>55</v>
      </c>
      <c r="P154" s="13"/>
      <c r="Q154" s="22">
        <v>1</v>
      </c>
      <c r="R154" s="22">
        <v>302</v>
      </c>
      <c r="S154" s="22">
        <v>753</v>
      </c>
      <c r="T154" s="22"/>
      <c r="U154" s="22">
        <v>55</v>
      </c>
      <c r="V154" s="22">
        <v>127</v>
      </c>
      <c r="W154" s="12" t="s">
        <v>762</v>
      </c>
      <c r="X154" s="12" t="s">
        <v>57</v>
      </c>
      <c r="Y154" s="24"/>
    </row>
    <row r="155" s="2" customFormat="1" ht="108" spans="1:25">
      <c r="A155" s="10">
        <v>148</v>
      </c>
      <c r="B155" s="19" t="s">
        <v>38</v>
      </c>
      <c r="C155" s="19" t="s">
        <v>39</v>
      </c>
      <c r="D155" s="19" t="s">
        <v>261</v>
      </c>
      <c r="E155" s="20" t="s">
        <v>200</v>
      </c>
      <c r="F155" s="24"/>
      <c r="G155" s="19" t="s">
        <v>763</v>
      </c>
      <c r="H155" s="19" t="s">
        <v>88</v>
      </c>
      <c r="I155" s="20" t="str">
        <f t="shared" si="8"/>
        <v>宁化镇</v>
      </c>
      <c r="J155" s="16">
        <v>45292</v>
      </c>
      <c r="K155" s="17">
        <v>45626</v>
      </c>
      <c r="L155" s="19" t="s">
        <v>202</v>
      </c>
      <c r="M155" s="19" t="s">
        <v>764</v>
      </c>
      <c r="N155" s="25">
        <v>930</v>
      </c>
      <c r="O155" s="13">
        <f t="shared" si="7"/>
        <v>930</v>
      </c>
      <c r="P155" s="13"/>
      <c r="Q155" s="22">
        <v>20</v>
      </c>
      <c r="R155" s="22">
        <v>4300</v>
      </c>
      <c r="S155" s="22">
        <v>11203</v>
      </c>
      <c r="T155" s="22"/>
      <c r="U155" s="22">
        <v>1410</v>
      </c>
      <c r="V155" s="22">
        <v>3504</v>
      </c>
      <c r="W155" s="12" t="s">
        <v>765</v>
      </c>
      <c r="X155" s="12" t="s">
        <v>386</v>
      </c>
      <c r="Y155" s="24"/>
    </row>
    <row r="156" s="2" customFormat="1" ht="36" spans="1:25">
      <c r="A156" s="10">
        <v>149</v>
      </c>
      <c r="B156" s="19" t="s">
        <v>38</v>
      </c>
      <c r="C156" s="19" t="s">
        <v>39</v>
      </c>
      <c r="D156" s="19" t="s">
        <v>261</v>
      </c>
      <c r="E156" s="20" t="s">
        <v>223</v>
      </c>
      <c r="F156" s="19" t="s">
        <v>766</v>
      </c>
      <c r="G156" s="19" t="s">
        <v>767</v>
      </c>
      <c r="H156" s="19" t="s">
        <v>88</v>
      </c>
      <c r="I156" s="20" t="str">
        <f t="shared" si="8"/>
        <v>阳方口镇暖水湾村、郭家窑村</v>
      </c>
      <c r="J156" s="16">
        <v>45292</v>
      </c>
      <c r="K156" s="17">
        <v>45626</v>
      </c>
      <c r="L156" s="12" t="s">
        <v>227</v>
      </c>
      <c r="M156" s="19" t="s">
        <v>768</v>
      </c>
      <c r="N156" s="25">
        <v>161</v>
      </c>
      <c r="O156" s="13">
        <f t="shared" si="7"/>
        <v>161</v>
      </c>
      <c r="P156" s="13"/>
      <c r="Q156" s="22">
        <v>2</v>
      </c>
      <c r="R156" s="22">
        <v>316</v>
      </c>
      <c r="S156" s="22">
        <v>828</v>
      </c>
      <c r="T156" s="22"/>
      <c r="U156" s="22">
        <v>80</v>
      </c>
      <c r="V156" s="22">
        <v>167</v>
      </c>
      <c r="W156" s="19" t="s">
        <v>769</v>
      </c>
      <c r="X156" s="12" t="s">
        <v>386</v>
      </c>
      <c r="Y156" s="24"/>
    </row>
    <row r="157" s="2" customFormat="1" ht="96" spans="1:25">
      <c r="A157" s="10">
        <v>150</v>
      </c>
      <c r="B157" s="19" t="s">
        <v>38</v>
      </c>
      <c r="C157" s="19" t="s">
        <v>39</v>
      </c>
      <c r="D157" s="19" t="s">
        <v>261</v>
      </c>
      <c r="E157" s="20" t="s">
        <v>223</v>
      </c>
      <c r="F157" s="24"/>
      <c r="G157" s="19" t="s">
        <v>770</v>
      </c>
      <c r="H157" s="19" t="s">
        <v>88</v>
      </c>
      <c r="I157" s="20" t="str">
        <f t="shared" si="8"/>
        <v>阳方口镇</v>
      </c>
      <c r="J157" s="16">
        <v>45292</v>
      </c>
      <c r="K157" s="17">
        <v>45626</v>
      </c>
      <c r="L157" s="12" t="s">
        <v>227</v>
      </c>
      <c r="M157" s="19" t="s">
        <v>771</v>
      </c>
      <c r="N157" s="25">
        <v>126</v>
      </c>
      <c r="O157" s="13">
        <f t="shared" si="7"/>
        <v>126</v>
      </c>
      <c r="P157" s="13"/>
      <c r="Q157" s="22">
        <v>17</v>
      </c>
      <c r="R157" s="22">
        <v>3908</v>
      </c>
      <c r="S157" s="22">
        <v>9225</v>
      </c>
      <c r="T157" s="22"/>
      <c r="U157" s="22">
        <v>906</v>
      </c>
      <c r="V157" s="22">
        <v>1963</v>
      </c>
      <c r="W157" s="12" t="s">
        <v>772</v>
      </c>
      <c r="X157" s="12" t="s">
        <v>530</v>
      </c>
      <c r="Y157" s="24"/>
    </row>
    <row r="158" s="2" customFormat="1" ht="36" spans="1:25">
      <c r="A158" s="10">
        <v>151</v>
      </c>
      <c r="B158" s="19" t="s">
        <v>38</v>
      </c>
      <c r="C158" s="19" t="s">
        <v>39</v>
      </c>
      <c r="D158" s="19" t="s">
        <v>261</v>
      </c>
      <c r="E158" s="20" t="s">
        <v>159</v>
      </c>
      <c r="F158" s="19" t="s">
        <v>773</v>
      </c>
      <c r="G158" s="19" t="s">
        <v>774</v>
      </c>
      <c r="H158" s="19" t="s">
        <v>88</v>
      </c>
      <c r="I158" s="20" t="str">
        <f t="shared" si="8"/>
        <v>余庄乡西栈沟村</v>
      </c>
      <c r="J158" s="16">
        <v>45292</v>
      </c>
      <c r="K158" s="17">
        <v>45626</v>
      </c>
      <c r="L158" s="19" t="s">
        <v>163</v>
      </c>
      <c r="M158" s="19" t="s">
        <v>775</v>
      </c>
      <c r="N158" s="25">
        <v>150</v>
      </c>
      <c r="O158" s="13">
        <f t="shared" si="7"/>
        <v>150</v>
      </c>
      <c r="P158" s="13"/>
      <c r="Q158" s="22">
        <v>1</v>
      </c>
      <c r="R158" s="22">
        <v>307</v>
      </c>
      <c r="S158" s="22">
        <v>744</v>
      </c>
      <c r="T158" s="22"/>
      <c r="U158" s="22">
        <v>97</v>
      </c>
      <c r="V158" s="22">
        <v>209</v>
      </c>
      <c r="W158" s="12" t="s">
        <v>776</v>
      </c>
      <c r="X158" s="12" t="s">
        <v>386</v>
      </c>
      <c r="Y158" s="24"/>
    </row>
    <row r="159" s="2" customFormat="1" ht="60" spans="1:25">
      <c r="A159" s="10">
        <v>152</v>
      </c>
      <c r="B159" s="19" t="s">
        <v>38</v>
      </c>
      <c r="C159" s="19" t="s">
        <v>39</v>
      </c>
      <c r="D159" s="19" t="s">
        <v>261</v>
      </c>
      <c r="E159" s="20" t="s">
        <v>180</v>
      </c>
      <c r="F159" s="19" t="s">
        <v>777</v>
      </c>
      <c r="G159" s="19" t="s">
        <v>778</v>
      </c>
      <c r="H159" s="19" t="s">
        <v>88</v>
      </c>
      <c r="I159" s="20" t="str">
        <f t="shared" si="8"/>
        <v>东寨镇二马营村</v>
      </c>
      <c r="J159" s="16">
        <v>45292</v>
      </c>
      <c r="K159" s="17">
        <v>45626</v>
      </c>
      <c r="L159" s="19" t="s">
        <v>184</v>
      </c>
      <c r="M159" s="19" t="s">
        <v>779</v>
      </c>
      <c r="N159" s="25">
        <v>300</v>
      </c>
      <c r="O159" s="13">
        <f t="shared" si="7"/>
        <v>300</v>
      </c>
      <c r="P159" s="13"/>
      <c r="Q159" s="22">
        <v>1</v>
      </c>
      <c r="R159" s="22">
        <v>838</v>
      </c>
      <c r="S159" s="22">
        <v>2022</v>
      </c>
      <c r="T159" s="22"/>
      <c r="U159" s="22">
        <v>355</v>
      </c>
      <c r="V159" s="22">
        <v>860</v>
      </c>
      <c r="W159" s="12" t="s">
        <v>780</v>
      </c>
      <c r="X159" s="12" t="s">
        <v>386</v>
      </c>
      <c r="Y159" s="24"/>
    </row>
    <row r="160" s="2" customFormat="1" ht="60" spans="1:25">
      <c r="A160" s="10">
        <v>153</v>
      </c>
      <c r="B160" s="19" t="s">
        <v>38</v>
      </c>
      <c r="C160" s="19" t="s">
        <v>39</v>
      </c>
      <c r="D160" s="19" t="s">
        <v>261</v>
      </c>
      <c r="E160" s="20" t="s">
        <v>180</v>
      </c>
      <c r="F160" s="19" t="s">
        <v>438</v>
      </c>
      <c r="G160" s="19" t="s">
        <v>781</v>
      </c>
      <c r="H160" s="19" t="s">
        <v>88</v>
      </c>
      <c r="I160" s="20" t="str">
        <f t="shared" si="8"/>
        <v>东寨镇三马营村</v>
      </c>
      <c r="J160" s="16">
        <v>45292</v>
      </c>
      <c r="K160" s="17">
        <v>45626</v>
      </c>
      <c r="L160" s="19" t="s">
        <v>184</v>
      </c>
      <c r="M160" s="19" t="s">
        <v>782</v>
      </c>
      <c r="N160" s="25">
        <v>300</v>
      </c>
      <c r="O160" s="13">
        <f t="shared" si="7"/>
        <v>300</v>
      </c>
      <c r="P160" s="13"/>
      <c r="Q160" s="22">
        <v>1</v>
      </c>
      <c r="R160" s="22">
        <v>710</v>
      </c>
      <c r="S160" s="22">
        <v>1793</v>
      </c>
      <c r="T160" s="22"/>
      <c r="U160" s="22">
        <v>159</v>
      </c>
      <c r="V160" s="22">
        <v>363</v>
      </c>
      <c r="W160" s="12" t="s">
        <v>783</v>
      </c>
      <c r="X160" s="12" t="s">
        <v>386</v>
      </c>
      <c r="Y160" s="24"/>
    </row>
    <row r="161" s="2" customFormat="1" ht="60" spans="1:25">
      <c r="A161" s="10">
        <v>154</v>
      </c>
      <c r="B161" s="19" t="s">
        <v>38</v>
      </c>
      <c r="C161" s="19" t="s">
        <v>39</v>
      </c>
      <c r="D161" s="19" t="s">
        <v>261</v>
      </c>
      <c r="E161" s="20" t="s">
        <v>129</v>
      </c>
      <c r="F161" s="19" t="s">
        <v>784</v>
      </c>
      <c r="G161" s="19" t="s">
        <v>785</v>
      </c>
      <c r="H161" s="19" t="s">
        <v>88</v>
      </c>
      <c r="I161" s="20" t="str">
        <f t="shared" ref="I161:I166" si="9">E161&amp;F161</f>
        <v>迭台寺乡伙家村</v>
      </c>
      <c r="J161" s="16">
        <v>45292</v>
      </c>
      <c r="K161" s="17">
        <v>45626</v>
      </c>
      <c r="L161" s="19" t="s">
        <v>133</v>
      </c>
      <c r="M161" s="19" t="s">
        <v>786</v>
      </c>
      <c r="N161" s="25">
        <v>283</v>
      </c>
      <c r="O161" s="13">
        <f t="shared" si="7"/>
        <v>283</v>
      </c>
      <c r="P161" s="13"/>
      <c r="Q161" s="22">
        <v>1</v>
      </c>
      <c r="R161" s="22">
        <v>142</v>
      </c>
      <c r="S161" s="22">
        <v>361</v>
      </c>
      <c r="T161" s="22"/>
      <c r="U161" s="22">
        <v>78</v>
      </c>
      <c r="V161" s="22">
        <v>213</v>
      </c>
      <c r="W161" s="12" t="s">
        <v>787</v>
      </c>
      <c r="X161" s="12" t="s">
        <v>386</v>
      </c>
      <c r="Y161" s="24"/>
    </row>
    <row r="162" s="2" customFormat="1" ht="60" spans="1:25">
      <c r="A162" s="10">
        <v>155</v>
      </c>
      <c r="B162" s="19" t="s">
        <v>38</v>
      </c>
      <c r="C162" s="19" t="s">
        <v>39</v>
      </c>
      <c r="D162" s="19" t="s">
        <v>261</v>
      </c>
      <c r="E162" s="20" t="s">
        <v>129</v>
      </c>
      <c r="F162" s="19" t="s">
        <v>788</v>
      </c>
      <c r="G162" s="19" t="s">
        <v>789</v>
      </c>
      <c r="H162" s="19" t="s">
        <v>88</v>
      </c>
      <c r="I162" s="20" t="str">
        <f t="shared" si="9"/>
        <v>迭台寺乡山只会村</v>
      </c>
      <c r="J162" s="16">
        <v>45292</v>
      </c>
      <c r="K162" s="17">
        <v>45626</v>
      </c>
      <c r="L162" s="19" t="s">
        <v>133</v>
      </c>
      <c r="M162" s="19" t="s">
        <v>790</v>
      </c>
      <c r="N162" s="25">
        <v>133</v>
      </c>
      <c r="O162" s="13">
        <f t="shared" si="7"/>
        <v>133</v>
      </c>
      <c r="P162" s="13"/>
      <c r="Q162" s="22">
        <v>1</v>
      </c>
      <c r="R162" s="22">
        <v>95</v>
      </c>
      <c r="S162" s="22">
        <v>231</v>
      </c>
      <c r="T162" s="22"/>
      <c r="U162" s="22">
        <v>53</v>
      </c>
      <c r="V162" s="22">
        <v>117</v>
      </c>
      <c r="W162" s="12" t="s">
        <v>791</v>
      </c>
      <c r="X162" s="12" t="s">
        <v>521</v>
      </c>
      <c r="Y162" s="24"/>
    </row>
    <row r="163" s="2" customFormat="1" ht="48" spans="1:25">
      <c r="A163" s="10">
        <v>156</v>
      </c>
      <c r="B163" s="19" t="s">
        <v>38</v>
      </c>
      <c r="C163" s="19" t="s">
        <v>39</v>
      </c>
      <c r="D163" s="19" t="s">
        <v>267</v>
      </c>
      <c r="E163" s="20" t="s">
        <v>124</v>
      </c>
      <c r="F163" s="24"/>
      <c r="G163" s="19" t="s">
        <v>792</v>
      </c>
      <c r="H163" s="19" t="s">
        <v>88</v>
      </c>
      <c r="I163" s="20" t="s">
        <v>124</v>
      </c>
      <c r="J163" s="16">
        <v>45292</v>
      </c>
      <c r="K163" s="17">
        <v>45626</v>
      </c>
      <c r="L163" s="19" t="s">
        <v>663</v>
      </c>
      <c r="M163" s="19" t="s">
        <v>793</v>
      </c>
      <c r="N163" s="25">
        <v>300</v>
      </c>
      <c r="O163" s="13">
        <f t="shared" si="7"/>
        <v>300</v>
      </c>
      <c r="P163" s="13"/>
      <c r="Q163" s="22"/>
      <c r="R163" s="22">
        <v>300</v>
      </c>
      <c r="S163" s="22">
        <v>469</v>
      </c>
      <c r="T163" s="22"/>
      <c r="U163" s="22"/>
      <c r="V163" s="22"/>
      <c r="W163" s="12" t="s">
        <v>737</v>
      </c>
      <c r="X163" s="12" t="s">
        <v>558</v>
      </c>
      <c r="Y163" s="24"/>
    </row>
    <row r="164" s="2" customFormat="1" ht="36" spans="1:25">
      <c r="A164" s="10">
        <v>157</v>
      </c>
      <c r="B164" s="19" t="s">
        <v>38</v>
      </c>
      <c r="C164" s="19" t="s">
        <v>39</v>
      </c>
      <c r="D164" s="19" t="s">
        <v>267</v>
      </c>
      <c r="E164" s="20" t="s">
        <v>159</v>
      </c>
      <c r="F164" s="24"/>
      <c r="G164" s="19" t="s">
        <v>794</v>
      </c>
      <c r="H164" s="19" t="s">
        <v>57</v>
      </c>
      <c r="I164" s="20" t="s">
        <v>159</v>
      </c>
      <c r="J164" s="16">
        <v>45292</v>
      </c>
      <c r="K164" s="17">
        <v>45626</v>
      </c>
      <c r="L164" s="19" t="s">
        <v>163</v>
      </c>
      <c r="M164" s="19" t="s">
        <v>795</v>
      </c>
      <c r="N164" s="25">
        <v>50</v>
      </c>
      <c r="O164" s="13">
        <f t="shared" ref="O164:O181" si="10">N164</f>
        <v>50</v>
      </c>
      <c r="P164" s="13"/>
      <c r="Q164" s="22">
        <v>17</v>
      </c>
      <c r="R164" s="22">
        <v>2427</v>
      </c>
      <c r="S164" s="22">
        <v>5977</v>
      </c>
      <c r="T164" s="22"/>
      <c r="U164" s="22">
        <v>1171</v>
      </c>
      <c r="V164" s="22">
        <v>2472</v>
      </c>
      <c r="W164" s="12" t="s">
        <v>796</v>
      </c>
      <c r="X164" s="12" t="s">
        <v>558</v>
      </c>
      <c r="Y164" s="24"/>
    </row>
    <row r="165" s="2" customFormat="1" ht="60" spans="1:25">
      <c r="A165" s="10">
        <v>158</v>
      </c>
      <c r="B165" s="19" t="s">
        <v>38</v>
      </c>
      <c r="C165" s="19" t="s">
        <v>39</v>
      </c>
      <c r="D165" s="19" t="s">
        <v>267</v>
      </c>
      <c r="E165" s="20" t="s">
        <v>200</v>
      </c>
      <c r="F165" s="24"/>
      <c r="G165" s="19" t="s">
        <v>797</v>
      </c>
      <c r="H165" s="19" t="s">
        <v>119</v>
      </c>
      <c r="I165" s="20" t="s">
        <v>200</v>
      </c>
      <c r="J165" s="16">
        <v>45292</v>
      </c>
      <c r="K165" s="17">
        <v>45626</v>
      </c>
      <c r="L165" s="19" t="s">
        <v>202</v>
      </c>
      <c r="M165" s="19" t="s">
        <v>798</v>
      </c>
      <c r="N165" s="25">
        <v>140</v>
      </c>
      <c r="O165" s="13">
        <f t="shared" si="10"/>
        <v>140</v>
      </c>
      <c r="P165" s="13"/>
      <c r="Q165" s="26"/>
      <c r="R165" s="26">
        <v>1238</v>
      </c>
      <c r="S165" s="26">
        <v>3129</v>
      </c>
      <c r="T165" s="26"/>
      <c r="U165" s="26"/>
      <c r="V165" s="26"/>
      <c r="W165" s="27" t="s">
        <v>799</v>
      </c>
      <c r="X165" s="27" t="s">
        <v>800</v>
      </c>
      <c r="Y165" s="24"/>
    </row>
    <row r="166" s="2" customFormat="1" ht="48" spans="1:25">
      <c r="A166" s="10">
        <v>159</v>
      </c>
      <c r="B166" s="19" t="s">
        <v>38</v>
      </c>
      <c r="C166" s="19" t="s">
        <v>39</v>
      </c>
      <c r="D166" s="19" t="s">
        <v>801</v>
      </c>
      <c r="E166" s="20" t="s">
        <v>153</v>
      </c>
      <c r="F166" s="19" t="s">
        <v>646</v>
      </c>
      <c r="G166" s="19" t="s">
        <v>802</v>
      </c>
      <c r="H166" s="19" t="s">
        <v>88</v>
      </c>
      <c r="I166" s="20" t="str">
        <f t="shared" si="9"/>
        <v>凤凰镇杨庄村</v>
      </c>
      <c r="J166" s="16">
        <v>45292</v>
      </c>
      <c r="K166" s="17">
        <v>45626</v>
      </c>
      <c r="L166" s="19" t="s">
        <v>155</v>
      </c>
      <c r="M166" s="19" t="s">
        <v>803</v>
      </c>
      <c r="N166" s="25">
        <v>524.795</v>
      </c>
      <c r="O166" s="13">
        <f t="shared" si="10"/>
        <v>524.795</v>
      </c>
      <c r="P166" s="13"/>
      <c r="Q166" s="22">
        <v>1</v>
      </c>
      <c r="R166" s="22">
        <v>302</v>
      </c>
      <c r="S166" s="22">
        <v>753</v>
      </c>
      <c r="T166" s="22"/>
      <c r="U166" s="22">
        <v>55</v>
      </c>
      <c r="V166" s="22">
        <v>127</v>
      </c>
      <c r="W166" s="12" t="s">
        <v>804</v>
      </c>
      <c r="X166" s="12" t="s">
        <v>558</v>
      </c>
      <c r="Y166" s="24"/>
    </row>
    <row r="167" s="2" customFormat="1" ht="48" spans="1:25">
      <c r="A167" s="10">
        <v>160</v>
      </c>
      <c r="B167" s="19" t="s">
        <v>38</v>
      </c>
      <c r="C167" s="19" t="s">
        <v>39</v>
      </c>
      <c r="D167" s="19" t="s">
        <v>801</v>
      </c>
      <c r="E167" s="20" t="s">
        <v>153</v>
      </c>
      <c r="F167" s="19" t="s">
        <v>646</v>
      </c>
      <c r="G167" s="19" t="s">
        <v>805</v>
      </c>
      <c r="H167" s="19" t="s">
        <v>88</v>
      </c>
      <c r="I167" s="20" t="str">
        <f t="shared" ref="I167:I181" si="11">E167&amp;F167</f>
        <v>凤凰镇杨庄村</v>
      </c>
      <c r="J167" s="16">
        <v>45292</v>
      </c>
      <c r="K167" s="17">
        <v>45626</v>
      </c>
      <c r="L167" s="19" t="s">
        <v>155</v>
      </c>
      <c r="M167" s="19" t="s">
        <v>806</v>
      </c>
      <c r="N167" s="25">
        <v>182.9</v>
      </c>
      <c r="O167" s="13">
        <f t="shared" si="10"/>
        <v>182.9</v>
      </c>
      <c r="P167" s="13"/>
      <c r="Q167" s="22">
        <v>1</v>
      </c>
      <c r="R167" s="22">
        <v>302</v>
      </c>
      <c r="S167" s="22">
        <v>753</v>
      </c>
      <c r="T167" s="22"/>
      <c r="U167" s="22">
        <v>55</v>
      </c>
      <c r="V167" s="22">
        <v>127</v>
      </c>
      <c r="W167" s="12" t="s">
        <v>807</v>
      </c>
      <c r="X167" s="12" t="s">
        <v>521</v>
      </c>
      <c r="Y167" s="24"/>
    </row>
    <row r="168" s="2" customFormat="1" ht="84" spans="1:25">
      <c r="A168" s="10">
        <v>161</v>
      </c>
      <c r="B168" s="19" t="s">
        <v>38</v>
      </c>
      <c r="C168" s="19" t="s">
        <v>39</v>
      </c>
      <c r="D168" s="19" t="s">
        <v>808</v>
      </c>
      <c r="E168" s="20" t="s">
        <v>223</v>
      </c>
      <c r="F168" s="24"/>
      <c r="G168" s="19" t="s">
        <v>809</v>
      </c>
      <c r="H168" s="19" t="s">
        <v>88</v>
      </c>
      <c r="I168" s="20" t="str">
        <f t="shared" si="11"/>
        <v>阳方口镇</v>
      </c>
      <c r="J168" s="16">
        <v>45292</v>
      </c>
      <c r="K168" s="17">
        <v>45626</v>
      </c>
      <c r="L168" s="12" t="s">
        <v>227</v>
      </c>
      <c r="M168" s="19" t="s">
        <v>810</v>
      </c>
      <c r="N168" s="25">
        <v>1400</v>
      </c>
      <c r="O168" s="13">
        <f t="shared" si="10"/>
        <v>1400</v>
      </c>
      <c r="P168" s="13"/>
      <c r="Q168" s="22">
        <v>17</v>
      </c>
      <c r="R168" s="22">
        <v>3908</v>
      </c>
      <c r="S168" s="22">
        <v>9225</v>
      </c>
      <c r="T168" s="22"/>
      <c r="U168" s="22">
        <v>906</v>
      </c>
      <c r="V168" s="22">
        <v>1963</v>
      </c>
      <c r="W168" s="12" t="s">
        <v>811</v>
      </c>
      <c r="X168" s="12" t="s">
        <v>812</v>
      </c>
      <c r="Y168" s="24"/>
    </row>
    <row r="169" s="2" customFormat="1" ht="48" spans="1:25">
      <c r="A169" s="10">
        <v>162</v>
      </c>
      <c r="B169" s="19" t="s">
        <v>38</v>
      </c>
      <c r="C169" s="19" t="s">
        <v>39</v>
      </c>
      <c r="D169" s="19" t="s">
        <v>57</v>
      </c>
      <c r="E169" s="30"/>
      <c r="F169" s="24"/>
      <c r="G169" s="19" t="s">
        <v>813</v>
      </c>
      <c r="H169" s="19" t="s">
        <v>88</v>
      </c>
      <c r="I169" s="20" t="s">
        <v>124</v>
      </c>
      <c r="J169" s="16">
        <v>45292</v>
      </c>
      <c r="K169" s="17">
        <v>45626</v>
      </c>
      <c r="L169" s="19" t="s">
        <v>663</v>
      </c>
      <c r="M169" s="19" t="s">
        <v>814</v>
      </c>
      <c r="N169" s="25">
        <v>670</v>
      </c>
      <c r="O169" s="13">
        <f t="shared" si="10"/>
        <v>670</v>
      </c>
      <c r="P169" s="13"/>
      <c r="Q169" s="22"/>
      <c r="R169" s="22">
        <v>300</v>
      </c>
      <c r="S169" s="22">
        <v>469</v>
      </c>
      <c r="T169" s="22"/>
      <c r="U169" s="22"/>
      <c r="V169" s="22"/>
      <c r="W169" s="12" t="s">
        <v>815</v>
      </c>
      <c r="X169" s="12" t="s">
        <v>558</v>
      </c>
      <c r="Y169" s="24"/>
    </row>
    <row r="170" s="2" customFormat="1" ht="36" spans="1:25">
      <c r="A170" s="10">
        <v>163</v>
      </c>
      <c r="B170" s="19" t="s">
        <v>38</v>
      </c>
      <c r="C170" s="19" t="s">
        <v>39</v>
      </c>
      <c r="D170" s="19" t="s">
        <v>57</v>
      </c>
      <c r="E170" s="20" t="s">
        <v>213</v>
      </c>
      <c r="F170" s="19" t="s">
        <v>430</v>
      </c>
      <c r="G170" s="19" t="s">
        <v>816</v>
      </c>
      <c r="H170" s="19" t="s">
        <v>88</v>
      </c>
      <c r="I170" s="20" t="str">
        <f t="shared" si="11"/>
        <v>东马坊乡葱沟村</v>
      </c>
      <c r="J170" s="16">
        <v>45292</v>
      </c>
      <c r="K170" s="17">
        <v>45626</v>
      </c>
      <c r="L170" s="19" t="s">
        <v>215</v>
      </c>
      <c r="M170" s="19" t="s">
        <v>817</v>
      </c>
      <c r="N170" s="25">
        <v>56</v>
      </c>
      <c r="O170" s="13">
        <f t="shared" si="10"/>
        <v>56</v>
      </c>
      <c r="P170" s="13"/>
      <c r="Q170" s="22">
        <v>1</v>
      </c>
      <c r="R170" s="22">
        <v>180</v>
      </c>
      <c r="S170" s="22">
        <v>479</v>
      </c>
      <c r="T170" s="22"/>
      <c r="U170" s="22">
        <v>63</v>
      </c>
      <c r="V170" s="22">
        <v>141</v>
      </c>
      <c r="W170" s="12" t="s">
        <v>818</v>
      </c>
      <c r="X170" s="12" t="s">
        <v>386</v>
      </c>
      <c r="Y170" s="24"/>
    </row>
    <row r="171" s="2" customFormat="1" ht="36" spans="1:25">
      <c r="A171" s="10">
        <v>164</v>
      </c>
      <c r="B171" s="19" t="s">
        <v>38</v>
      </c>
      <c r="C171" s="19" t="s">
        <v>39</v>
      </c>
      <c r="D171" s="19" t="s">
        <v>57</v>
      </c>
      <c r="E171" s="20" t="s">
        <v>153</v>
      </c>
      <c r="F171" s="19" t="s">
        <v>819</v>
      </c>
      <c r="G171" s="19" t="s">
        <v>820</v>
      </c>
      <c r="H171" s="19" t="s">
        <v>88</v>
      </c>
      <c r="I171" s="20" t="str">
        <f t="shared" si="11"/>
        <v>凤凰镇西张家沟村</v>
      </c>
      <c r="J171" s="16">
        <v>45292</v>
      </c>
      <c r="K171" s="17">
        <v>45626</v>
      </c>
      <c r="L171" s="19" t="s">
        <v>155</v>
      </c>
      <c r="M171" s="19" t="s">
        <v>821</v>
      </c>
      <c r="N171" s="25">
        <v>60</v>
      </c>
      <c r="O171" s="13">
        <f t="shared" si="10"/>
        <v>60</v>
      </c>
      <c r="P171" s="13"/>
      <c r="Q171" s="22">
        <v>1</v>
      </c>
      <c r="R171" s="22">
        <v>119</v>
      </c>
      <c r="S171" s="22">
        <v>290</v>
      </c>
      <c r="T171" s="22"/>
      <c r="U171" s="22">
        <v>22</v>
      </c>
      <c r="V171" s="22">
        <v>48</v>
      </c>
      <c r="W171" s="12" t="s">
        <v>822</v>
      </c>
      <c r="X171" s="12" t="s">
        <v>386</v>
      </c>
      <c r="Y171" s="24"/>
    </row>
    <row r="172" s="2" customFormat="1" ht="36" spans="1:25">
      <c r="A172" s="10">
        <v>165</v>
      </c>
      <c r="B172" s="19" t="s">
        <v>38</v>
      </c>
      <c r="C172" s="19" t="s">
        <v>39</v>
      </c>
      <c r="D172" s="19" t="s">
        <v>57</v>
      </c>
      <c r="E172" s="20" t="s">
        <v>153</v>
      </c>
      <c r="F172" s="19" t="s">
        <v>823</v>
      </c>
      <c r="G172" s="19" t="s">
        <v>824</v>
      </c>
      <c r="H172" s="19" t="s">
        <v>88</v>
      </c>
      <c r="I172" s="20" t="str">
        <f t="shared" si="11"/>
        <v>凤凰镇李家山村</v>
      </c>
      <c r="J172" s="16">
        <v>45292</v>
      </c>
      <c r="K172" s="17">
        <v>45626</v>
      </c>
      <c r="L172" s="19" t="s">
        <v>155</v>
      </c>
      <c r="M172" s="19" t="s">
        <v>825</v>
      </c>
      <c r="N172" s="25">
        <v>65</v>
      </c>
      <c r="O172" s="13">
        <f t="shared" si="10"/>
        <v>65</v>
      </c>
      <c r="P172" s="13"/>
      <c r="Q172" s="22">
        <v>1</v>
      </c>
      <c r="R172" s="22">
        <v>95</v>
      </c>
      <c r="S172" s="22">
        <v>250</v>
      </c>
      <c r="T172" s="22"/>
      <c r="U172" s="22">
        <v>4</v>
      </c>
      <c r="V172" s="22">
        <v>4</v>
      </c>
      <c r="W172" s="12" t="s">
        <v>826</v>
      </c>
      <c r="X172" s="12" t="s">
        <v>386</v>
      </c>
      <c r="Y172" s="24"/>
    </row>
    <row r="173" s="2" customFormat="1" ht="36" spans="1:25">
      <c r="A173" s="10">
        <v>166</v>
      </c>
      <c r="B173" s="19" t="s">
        <v>38</v>
      </c>
      <c r="C173" s="19" t="s">
        <v>39</v>
      </c>
      <c r="D173" s="19" t="s">
        <v>57</v>
      </c>
      <c r="E173" s="20" t="s">
        <v>153</v>
      </c>
      <c r="F173" s="19" t="s">
        <v>550</v>
      </c>
      <c r="G173" s="19" t="s">
        <v>827</v>
      </c>
      <c r="H173" s="19" t="s">
        <v>88</v>
      </c>
      <c r="I173" s="20" t="str">
        <f t="shared" si="11"/>
        <v>凤凰镇西关村</v>
      </c>
      <c r="J173" s="16">
        <v>45292</v>
      </c>
      <c r="K173" s="17">
        <v>45626</v>
      </c>
      <c r="L173" s="19" t="s">
        <v>155</v>
      </c>
      <c r="M173" s="19" t="s">
        <v>828</v>
      </c>
      <c r="N173" s="25">
        <v>5.335</v>
      </c>
      <c r="O173" s="13">
        <f t="shared" si="10"/>
        <v>5.335</v>
      </c>
      <c r="P173" s="13"/>
      <c r="Q173" s="22">
        <v>1</v>
      </c>
      <c r="R173" s="22">
        <v>371</v>
      </c>
      <c r="S173" s="22">
        <v>886</v>
      </c>
      <c r="T173" s="22"/>
      <c r="U173" s="22">
        <v>25</v>
      </c>
      <c r="V173" s="22">
        <v>40</v>
      </c>
      <c r="W173" s="12" t="s">
        <v>829</v>
      </c>
      <c r="X173" s="12" t="s">
        <v>386</v>
      </c>
      <c r="Y173" s="24"/>
    </row>
    <row r="174" s="2" customFormat="1" ht="36" spans="1:25">
      <c r="A174" s="10">
        <v>167</v>
      </c>
      <c r="B174" s="19" t="s">
        <v>38</v>
      </c>
      <c r="C174" s="19" t="s">
        <v>39</v>
      </c>
      <c r="D174" s="19" t="s">
        <v>57</v>
      </c>
      <c r="E174" s="20" t="s">
        <v>153</v>
      </c>
      <c r="F174" s="19" t="s">
        <v>646</v>
      </c>
      <c r="G174" s="19" t="s">
        <v>830</v>
      </c>
      <c r="H174" s="19" t="s">
        <v>88</v>
      </c>
      <c r="I174" s="20" t="str">
        <f t="shared" si="11"/>
        <v>凤凰镇杨庄村</v>
      </c>
      <c r="J174" s="16">
        <v>45292</v>
      </c>
      <c r="K174" s="17">
        <v>45626</v>
      </c>
      <c r="L174" s="19" t="s">
        <v>155</v>
      </c>
      <c r="M174" s="19" t="s">
        <v>831</v>
      </c>
      <c r="N174" s="25">
        <v>70</v>
      </c>
      <c r="O174" s="13">
        <f t="shared" si="10"/>
        <v>70</v>
      </c>
      <c r="P174" s="13"/>
      <c r="Q174" s="22">
        <v>1</v>
      </c>
      <c r="R174" s="22">
        <v>302</v>
      </c>
      <c r="S174" s="22">
        <v>753</v>
      </c>
      <c r="T174" s="22"/>
      <c r="U174" s="22">
        <v>55</v>
      </c>
      <c r="V174" s="22">
        <v>127</v>
      </c>
      <c r="W174" s="12" t="s">
        <v>832</v>
      </c>
      <c r="X174" s="12" t="s">
        <v>386</v>
      </c>
      <c r="Y174" s="24"/>
    </row>
    <row r="175" s="2" customFormat="1" ht="36" spans="1:25">
      <c r="A175" s="10">
        <v>168</v>
      </c>
      <c r="B175" s="19" t="s">
        <v>38</v>
      </c>
      <c r="C175" s="19" t="s">
        <v>39</v>
      </c>
      <c r="D175" s="19" t="s">
        <v>57</v>
      </c>
      <c r="E175" s="20" t="s">
        <v>153</v>
      </c>
      <c r="F175" s="19" t="s">
        <v>354</v>
      </c>
      <c r="G175" s="19" t="s">
        <v>833</v>
      </c>
      <c r="H175" s="19" t="s">
        <v>88</v>
      </c>
      <c r="I175" s="20" t="str">
        <f t="shared" si="11"/>
        <v>凤凰镇李家窑村</v>
      </c>
      <c r="J175" s="16">
        <v>45292</v>
      </c>
      <c r="K175" s="17">
        <v>45626</v>
      </c>
      <c r="L175" s="19" t="s">
        <v>155</v>
      </c>
      <c r="M175" s="19" t="s">
        <v>834</v>
      </c>
      <c r="N175" s="25">
        <v>85</v>
      </c>
      <c r="O175" s="13">
        <f t="shared" si="10"/>
        <v>85</v>
      </c>
      <c r="P175" s="13"/>
      <c r="Q175" s="22">
        <v>1</v>
      </c>
      <c r="R175" s="22">
        <v>103</v>
      </c>
      <c r="S175" s="22">
        <v>269</v>
      </c>
      <c r="T175" s="22"/>
      <c r="U175" s="22">
        <v>8</v>
      </c>
      <c r="V175" s="22">
        <v>11</v>
      </c>
      <c r="W175" s="12" t="s">
        <v>832</v>
      </c>
      <c r="X175" s="12" t="s">
        <v>386</v>
      </c>
      <c r="Y175" s="24"/>
    </row>
    <row r="176" s="2" customFormat="1" ht="83.5" spans="1:25">
      <c r="A176" s="10">
        <v>169</v>
      </c>
      <c r="B176" s="19" t="s">
        <v>38</v>
      </c>
      <c r="C176" s="19" t="s">
        <v>39</v>
      </c>
      <c r="D176" s="19" t="s">
        <v>57</v>
      </c>
      <c r="E176" s="20" t="s">
        <v>129</v>
      </c>
      <c r="F176" s="19" t="s">
        <v>287</v>
      </c>
      <c r="G176" s="19" t="s">
        <v>835</v>
      </c>
      <c r="H176" s="19" t="s">
        <v>119</v>
      </c>
      <c r="I176" s="20" t="str">
        <f t="shared" si="11"/>
        <v>迭台寺乡西沟村</v>
      </c>
      <c r="J176" s="16">
        <v>45292</v>
      </c>
      <c r="K176" s="17">
        <v>45626</v>
      </c>
      <c r="L176" s="19" t="s">
        <v>133</v>
      </c>
      <c r="M176" s="19" t="s">
        <v>836</v>
      </c>
      <c r="N176" s="25">
        <v>380</v>
      </c>
      <c r="O176" s="13">
        <f t="shared" si="10"/>
        <v>380</v>
      </c>
      <c r="P176" s="13"/>
      <c r="Q176" s="22">
        <v>1</v>
      </c>
      <c r="R176" s="22">
        <v>125</v>
      </c>
      <c r="S176" s="22">
        <v>297</v>
      </c>
      <c r="T176" s="22"/>
      <c r="U176" s="22">
        <v>81</v>
      </c>
      <c r="V176" s="22">
        <v>224</v>
      </c>
      <c r="W176" s="12" t="s">
        <v>837</v>
      </c>
      <c r="X176" s="12" t="s">
        <v>386</v>
      </c>
      <c r="Y176" s="24"/>
    </row>
    <row r="177" s="2" customFormat="1" ht="24" spans="1:25">
      <c r="A177" s="10">
        <v>170</v>
      </c>
      <c r="B177" s="19" t="s">
        <v>38</v>
      </c>
      <c r="C177" s="19" t="s">
        <v>39</v>
      </c>
      <c r="D177" s="19" t="s">
        <v>57</v>
      </c>
      <c r="E177" s="20" t="s">
        <v>180</v>
      </c>
      <c r="F177" s="24"/>
      <c r="G177" s="19" t="s">
        <v>838</v>
      </c>
      <c r="H177" s="19" t="s">
        <v>88</v>
      </c>
      <c r="I177" s="20" t="str">
        <f t="shared" si="11"/>
        <v>东寨镇</v>
      </c>
      <c r="J177" s="16">
        <v>45292</v>
      </c>
      <c r="K177" s="17">
        <v>45626</v>
      </c>
      <c r="L177" s="19" t="s">
        <v>184</v>
      </c>
      <c r="M177" s="19" t="s">
        <v>839</v>
      </c>
      <c r="N177" s="25">
        <v>300</v>
      </c>
      <c r="O177" s="13">
        <f t="shared" si="10"/>
        <v>300</v>
      </c>
      <c r="P177" s="13"/>
      <c r="Q177" s="22">
        <v>20</v>
      </c>
      <c r="R177" s="22">
        <v>3874</v>
      </c>
      <c r="S177" s="22">
        <v>9032</v>
      </c>
      <c r="T177" s="22"/>
      <c r="U177" s="22">
        <v>2028</v>
      </c>
      <c r="V177" s="22">
        <v>4558</v>
      </c>
      <c r="W177" s="12" t="s">
        <v>839</v>
      </c>
      <c r="X177" s="12" t="s">
        <v>558</v>
      </c>
      <c r="Y177" s="24"/>
    </row>
    <row r="178" s="2" customFormat="1" ht="48" spans="1:25">
      <c r="A178" s="10">
        <v>171</v>
      </c>
      <c r="B178" s="19" t="s">
        <v>38</v>
      </c>
      <c r="C178" s="19" t="s">
        <v>40</v>
      </c>
      <c r="D178" s="19" t="s">
        <v>437</v>
      </c>
      <c r="E178" s="30"/>
      <c r="F178" s="24"/>
      <c r="G178" s="19" t="s">
        <v>840</v>
      </c>
      <c r="H178" s="19" t="s">
        <v>88</v>
      </c>
      <c r="I178" s="20" t="s">
        <v>124</v>
      </c>
      <c r="J178" s="16">
        <v>45292</v>
      </c>
      <c r="K178" s="17">
        <v>45626</v>
      </c>
      <c r="L178" s="19" t="s">
        <v>663</v>
      </c>
      <c r="M178" s="19" t="s">
        <v>841</v>
      </c>
      <c r="N178" s="25">
        <v>800</v>
      </c>
      <c r="O178" s="13">
        <f t="shared" si="10"/>
        <v>800</v>
      </c>
      <c r="P178" s="13"/>
      <c r="Q178" s="22"/>
      <c r="R178" s="22">
        <v>462</v>
      </c>
      <c r="S178" s="22">
        <v>756</v>
      </c>
      <c r="T178" s="22"/>
      <c r="U178" s="22"/>
      <c r="V178" s="22"/>
      <c r="W178" s="12" t="s">
        <v>737</v>
      </c>
      <c r="X178" s="12" t="s">
        <v>386</v>
      </c>
      <c r="Y178" s="24"/>
    </row>
    <row r="179" s="2" customFormat="1" ht="120" spans="1:25">
      <c r="A179" s="10">
        <v>172</v>
      </c>
      <c r="B179" s="19" t="s">
        <v>38</v>
      </c>
      <c r="C179" s="19" t="s">
        <v>40</v>
      </c>
      <c r="D179" s="19" t="s">
        <v>437</v>
      </c>
      <c r="E179" s="30"/>
      <c r="F179" s="24"/>
      <c r="G179" s="19" t="s">
        <v>842</v>
      </c>
      <c r="H179" s="19" t="s">
        <v>88</v>
      </c>
      <c r="I179" s="20" t="s">
        <v>124</v>
      </c>
      <c r="J179" s="16">
        <v>45292</v>
      </c>
      <c r="K179" s="17">
        <v>45626</v>
      </c>
      <c r="L179" s="19" t="s">
        <v>843</v>
      </c>
      <c r="M179" s="19" t="s">
        <v>844</v>
      </c>
      <c r="N179" s="25">
        <v>600</v>
      </c>
      <c r="O179" s="13">
        <f t="shared" si="10"/>
        <v>600</v>
      </c>
      <c r="P179" s="13"/>
      <c r="Q179" s="22"/>
      <c r="R179" s="22">
        <v>462</v>
      </c>
      <c r="S179" s="22">
        <v>756</v>
      </c>
      <c r="T179" s="22"/>
      <c r="U179" s="22"/>
      <c r="V179" s="22"/>
      <c r="W179" s="12" t="s">
        <v>845</v>
      </c>
      <c r="X179" s="12" t="s">
        <v>558</v>
      </c>
      <c r="Y179" s="24"/>
    </row>
    <row r="180" s="2" customFormat="1" ht="84" spans="1:25">
      <c r="A180" s="10">
        <v>173</v>
      </c>
      <c r="B180" s="19" t="s">
        <v>38</v>
      </c>
      <c r="C180" s="19" t="s">
        <v>40</v>
      </c>
      <c r="D180" s="19" t="s">
        <v>444</v>
      </c>
      <c r="E180" s="20" t="s">
        <v>223</v>
      </c>
      <c r="F180" s="24"/>
      <c r="G180" s="19" t="s">
        <v>846</v>
      </c>
      <c r="H180" s="19" t="s">
        <v>57</v>
      </c>
      <c r="I180" s="20" t="str">
        <f t="shared" si="11"/>
        <v>阳方口镇</v>
      </c>
      <c r="J180" s="16">
        <v>45292</v>
      </c>
      <c r="K180" s="17">
        <v>45626</v>
      </c>
      <c r="L180" s="12" t="s">
        <v>227</v>
      </c>
      <c r="M180" s="19" t="s">
        <v>847</v>
      </c>
      <c r="N180" s="25">
        <v>100</v>
      </c>
      <c r="O180" s="13">
        <f t="shared" si="10"/>
        <v>100</v>
      </c>
      <c r="P180" s="13"/>
      <c r="Q180" s="22">
        <v>17</v>
      </c>
      <c r="R180" s="22">
        <v>3908</v>
      </c>
      <c r="S180" s="22">
        <v>9225</v>
      </c>
      <c r="T180" s="22"/>
      <c r="U180" s="22">
        <v>906</v>
      </c>
      <c r="V180" s="22">
        <v>1963</v>
      </c>
      <c r="W180" s="12" t="s">
        <v>848</v>
      </c>
      <c r="X180" s="12" t="s">
        <v>558</v>
      </c>
      <c r="Y180" s="24"/>
    </row>
    <row r="181" ht="36" spans="1:29">
      <c r="A181" s="10">
        <v>174</v>
      </c>
      <c r="B181" s="20" t="s">
        <v>43</v>
      </c>
      <c r="C181" s="20" t="s">
        <v>43</v>
      </c>
      <c r="D181" s="30" t="s">
        <v>492</v>
      </c>
      <c r="E181" s="20" t="s">
        <v>103</v>
      </c>
      <c r="F181" s="20" t="s">
        <v>693</v>
      </c>
      <c r="G181" s="19" t="s">
        <v>849</v>
      </c>
      <c r="H181" s="19" t="s">
        <v>88</v>
      </c>
      <c r="I181" s="20" t="str">
        <f t="shared" si="11"/>
        <v>党群服务中心东关村</v>
      </c>
      <c r="J181" s="16">
        <v>45383</v>
      </c>
      <c r="K181" s="17">
        <v>45626</v>
      </c>
      <c r="L181" s="20" t="s">
        <v>107</v>
      </c>
      <c r="M181" s="19" t="s">
        <v>850</v>
      </c>
      <c r="N181" s="31">
        <v>567.42</v>
      </c>
      <c r="O181" s="13">
        <f t="shared" si="10"/>
        <v>567.42</v>
      </c>
      <c r="P181" s="30"/>
      <c r="Q181" s="22">
        <v>1</v>
      </c>
      <c r="R181" s="22">
        <v>100</v>
      </c>
      <c r="S181" s="22">
        <v>300</v>
      </c>
      <c r="T181" s="22">
        <v>1</v>
      </c>
      <c r="U181" s="22">
        <v>50</v>
      </c>
      <c r="V181" s="22">
        <v>150</v>
      </c>
      <c r="W181" s="12" t="s">
        <v>851</v>
      </c>
      <c r="X181" s="20" t="s">
        <v>852</v>
      </c>
      <c r="Y181" s="32"/>
      <c r="AA181" s="2"/>
      <c r="AB181" s="2"/>
      <c r="AC181" s="2"/>
    </row>
    <row r="182" spans="13:13">
      <c r="M182" s="3"/>
    </row>
    <row r="183" spans="13:13">
      <c r="M183" s="3"/>
    </row>
    <row r="184" spans="13:13">
      <c r="M184" s="3"/>
    </row>
    <row r="185" spans="13:13">
      <c r="M185" s="3"/>
    </row>
    <row r="186" spans="13:13">
      <c r="M186" s="3"/>
    </row>
  </sheetData>
  <mergeCells count="27">
    <mergeCell ref="B5:D5"/>
    <mergeCell ref="J5:K5"/>
    <mergeCell ref="N5:P5"/>
    <mergeCell ref="Q5:V5"/>
    <mergeCell ref="O6:P6"/>
    <mergeCell ref="T6:V6"/>
    <mergeCell ref="A5:A7"/>
    <mergeCell ref="B6:B7"/>
    <mergeCell ref="C6:C7"/>
    <mergeCell ref="D6:D7"/>
    <mergeCell ref="E5:E7"/>
    <mergeCell ref="F5:F7"/>
    <mergeCell ref="G5:G7"/>
    <mergeCell ref="H5:H7"/>
    <mergeCell ref="I5:I7"/>
    <mergeCell ref="J6:J7"/>
    <mergeCell ref="K6:K7"/>
    <mergeCell ref="L5:L7"/>
    <mergeCell ref="M5:M7"/>
    <mergeCell ref="N6:N7"/>
    <mergeCell ref="Q6:Q7"/>
    <mergeCell ref="R6:R7"/>
    <mergeCell ref="S6:S7"/>
    <mergeCell ref="W5:W7"/>
    <mergeCell ref="X5:X7"/>
    <mergeCell ref="Y5:Y7"/>
    <mergeCell ref="A1:Y2"/>
  </mergeCells>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项目分类汇总表</vt:lpstr>
      <vt:lpstr>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一贯无盐</cp:lastModifiedBy>
  <dcterms:created xsi:type="dcterms:W3CDTF">2024-10-16T02:03:00Z</dcterms:created>
  <dcterms:modified xsi:type="dcterms:W3CDTF">2024-10-18T10:50:51Z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CE3EAACFEE554DEAAC0DF7581798F53B_13</vt:lpwstr>
  </property>
  <property fmtid="{D5CDD505-2E9C-101B-9397-08002B2CF9AE}" pid="3" name="KSOProductBuildVer">
    <vt:lpwstr>2052-12.1.0.18276</vt:lpwstr>
  </property>
  <property fmtid="{D5CDD505-2E9C-101B-9397-08002B2CF9AE}" pid="4" name="KSOReadingLayout">
    <vt:bool>true</vt:bool>
  </property>
</Properties>
</file>